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135" windowHeight="9300"/>
  </bookViews>
  <sheets>
    <sheet name="mileage" sheetId="1" r:id="rId1"/>
  </sheets>
  <definedNames>
    <definedName name="_xlnm._FilterDatabase" localSheetId="0" hidden="1">mileage!$A$1:$M$55</definedName>
  </definedNames>
  <calcPr calcId="125725"/>
</workbook>
</file>

<file path=xl/calcChain.xml><?xml version="1.0" encoding="utf-8"?>
<calcChain xmlns="http://schemas.openxmlformats.org/spreadsheetml/2006/main">
  <c r="J56" i="1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</calcChain>
</file>

<file path=xl/sharedStrings.xml><?xml version="1.0" encoding="utf-8"?>
<sst xmlns="http://schemas.openxmlformats.org/spreadsheetml/2006/main" count="306" uniqueCount="89">
  <si>
    <t>year</t>
  </si>
  <si>
    <t>size</t>
  </si>
  <si>
    <t>model</t>
  </si>
  <si>
    <t>city</t>
  </si>
  <si>
    <t>hwy</t>
  </si>
  <si>
    <t>cyl</t>
  </si>
  <si>
    <t>large</t>
  </si>
  <si>
    <t>make</t>
  </si>
  <si>
    <t>Buick</t>
  </si>
  <si>
    <t>LeSabre</t>
  </si>
  <si>
    <t>Riviera</t>
  </si>
  <si>
    <t>disp</t>
  </si>
  <si>
    <t>Cadillac</t>
  </si>
  <si>
    <t>Chrysler</t>
  </si>
  <si>
    <t>Ford</t>
  </si>
  <si>
    <t>Lincoln</t>
  </si>
  <si>
    <t>Continental</t>
  </si>
  <si>
    <t>mid</t>
  </si>
  <si>
    <t>Century</t>
  </si>
  <si>
    <t>Regal</t>
  </si>
  <si>
    <t>notes</t>
  </si>
  <si>
    <t>Eldorado</t>
  </si>
  <si>
    <t>Chevrolet</t>
  </si>
  <si>
    <t>Malibu</t>
  </si>
  <si>
    <t>Chevrolet, Oldsmobile, Pontiac similar</t>
  </si>
  <si>
    <t>Monte Carlo</t>
  </si>
  <si>
    <t>same mileage as Malibu</t>
  </si>
  <si>
    <t>same engines &amp; mileage as Century</t>
  </si>
  <si>
    <t>Cordoba</t>
  </si>
  <si>
    <t>LeBaron</t>
  </si>
  <si>
    <t>Dodge</t>
  </si>
  <si>
    <t>Charger/Magnum</t>
  </si>
  <si>
    <t>Diplomat</t>
  </si>
  <si>
    <t>Monaco</t>
  </si>
  <si>
    <t>Fairmont</t>
  </si>
  <si>
    <t>LTD II</t>
  </si>
  <si>
    <t>int4</t>
  </si>
  <si>
    <t>trunk4</t>
  </si>
  <si>
    <t>int2</t>
  </si>
  <si>
    <t>trunk2</t>
  </si>
  <si>
    <t>Thunderbird</t>
  </si>
  <si>
    <t>engine &amp; mileage same as LTD II</t>
  </si>
  <si>
    <t>Mark V</t>
  </si>
  <si>
    <t>Mercedes</t>
  </si>
  <si>
    <t>450 SEL</t>
  </si>
  <si>
    <t>Olds cutlass same mileage</t>
  </si>
  <si>
    <t>Plymouth Fury same engine, mileage</t>
  </si>
  <si>
    <t>compact</t>
  </si>
  <si>
    <t>Skylark</t>
  </si>
  <si>
    <t>Seville</t>
  </si>
  <si>
    <t>Nova</t>
  </si>
  <si>
    <t>Aspen</t>
  </si>
  <si>
    <t>Omni</t>
  </si>
  <si>
    <t>Granada</t>
  </si>
  <si>
    <t>280 SE</t>
  </si>
  <si>
    <t>also available in 280's engine</t>
  </si>
  <si>
    <t>Olds omega similar</t>
  </si>
  <si>
    <t>Plymouth Volare similar</t>
  </si>
  <si>
    <t>Lucerne</t>
  </si>
  <si>
    <t>Impala</t>
  </si>
  <si>
    <t>Dodge Charger similar</t>
  </si>
  <si>
    <t>Deville</t>
  </si>
  <si>
    <t>Crown Victoria</t>
  </si>
  <si>
    <t>Taurus</t>
  </si>
  <si>
    <t>S 430</t>
  </si>
  <si>
    <t>S 500</t>
  </si>
  <si>
    <t>LaCrosse</t>
  </si>
  <si>
    <t>Sebring</t>
  </si>
  <si>
    <t>E 350</t>
  </si>
  <si>
    <t>E 500</t>
  </si>
  <si>
    <t>Dodge Stratus similar</t>
  </si>
  <si>
    <t>Fusion</t>
  </si>
  <si>
    <t>Pontiac</t>
  </si>
  <si>
    <t>Grand Prix</t>
  </si>
  <si>
    <t>Honda</t>
  </si>
  <si>
    <t>Accord</t>
  </si>
  <si>
    <t>Optra</t>
  </si>
  <si>
    <t>Focus</t>
  </si>
  <si>
    <t>C 230</t>
  </si>
  <si>
    <t>C 350</t>
  </si>
  <si>
    <t>CL 500</t>
  </si>
  <si>
    <t>Toyota</t>
  </si>
  <si>
    <t>Corolla</t>
  </si>
  <si>
    <t>Solara</t>
  </si>
  <si>
    <t>same wheelbase &amp; width as Impala (110.5/72.9)</t>
  </si>
  <si>
    <t>wheelbase/width 106.3/69.9</t>
  </si>
  <si>
    <t>&lt;--- this is the common style (not the FFV as the line above)</t>
  </si>
  <si>
    <t>Newport</t>
  </si>
  <si>
    <t>LTD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</si>
</sst>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zoomScale="75" workbookViewId="0">
      <pane ySplit="1" topLeftCell="A2" activePane="bottomLeft" state="frozen"/>
      <selection pane="bottomLeft" activeCell="D48" sqref="D48"/>
    </sheetView>
  </sheetViews>
  <sheetFormatPr defaultRowHeight="10.5" customHeight="1"/>
  <cols>
    <col min="1" max="1" width="5.140625" bestFit="1" customWidth="1"/>
    <col min="4" max="4" width="15.42578125" bestFit="1" customWidth="1"/>
    <col min="5" max="6" width="5.140625" customWidth="1"/>
    <col min="7" max="7" width="4.140625" bestFit="1" customWidth="1"/>
    <col min="8" max="8" width="6.28515625" bestFit="1" customWidth="1"/>
    <col min="9" max="9" width="3.5703125" bestFit="1" customWidth="1"/>
    <col min="10" max="10" width="4.5703125" bestFit="1" customWidth="1"/>
    <col min="11" max="11" width="4.140625" bestFit="1" customWidth="1"/>
    <col min="12" max="12" width="4.42578125" bestFit="1" customWidth="1"/>
  </cols>
  <sheetData>
    <row r="1" spans="1:13" ht="10.5" customHeight="1">
      <c r="A1" t="s">
        <v>0</v>
      </c>
      <c r="B1" t="s">
        <v>1</v>
      </c>
      <c r="C1" t="s">
        <v>7</v>
      </c>
      <c r="D1" t="s">
        <v>2</v>
      </c>
      <c r="E1" t="s">
        <v>38</v>
      </c>
      <c r="F1" t="s">
        <v>39</v>
      </c>
      <c r="G1" t="s">
        <v>36</v>
      </c>
      <c r="H1" t="s">
        <v>37</v>
      </c>
      <c r="I1" t="s">
        <v>5</v>
      </c>
      <c r="J1" t="s">
        <v>11</v>
      </c>
      <c r="K1" t="s">
        <v>3</v>
      </c>
      <c r="L1" t="s">
        <v>4</v>
      </c>
      <c r="M1" t="s">
        <v>20</v>
      </c>
    </row>
    <row r="2" spans="1:13" ht="10.5" customHeight="1">
      <c r="A2">
        <v>1978</v>
      </c>
      <c r="B2" t="s">
        <v>6</v>
      </c>
      <c r="C2" t="s">
        <v>8</v>
      </c>
      <c r="D2" t="s">
        <v>9</v>
      </c>
      <c r="E2">
        <v>107</v>
      </c>
      <c r="F2">
        <v>21</v>
      </c>
      <c r="G2">
        <v>111</v>
      </c>
      <c r="H2">
        <v>21</v>
      </c>
      <c r="I2">
        <v>6</v>
      </c>
      <c r="J2">
        <v>231</v>
      </c>
      <c r="K2">
        <v>17</v>
      </c>
      <c r="L2">
        <v>25</v>
      </c>
    </row>
    <row r="3" spans="1:13" ht="10.5" customHeight="1">
      <c r="A3">
        <v>1978</v>
      </c>
      <c r="B3" t="s">
        <v>6</v>
      </c>
      <c r="C3" t="s">
        <v>8</v>
      </c>
      <c r="D3" t="s">
        <v>9</v>
      </c>
      <c r="E3">
        <v>107</v>
      </c>
      <c r="F3">
        <v>21</v>
      </c>
      <c r="G3">
        <v>111</v>
      </c>
      <c r="H3">
        <v>21</v>
      </c>
      <c r="I3">
        <v>8</v>
      </c>
      <c r="J3">
        <v>301</v>
      </c>
      <c r="K3">
        <v>17</v>
      </c>
      <c r="L3">
        <v>24</v>
      </c>
      <c r="M3" t="s">
        <v>24</v>
      </c>
    </row>
    <row r="4" spans="1:13" ht="10.5" customHeight="1">
      <c r="A4">
        <v>1978</v>
      </c>
      <c r="B4" t="s">
        <v>6</v>
      </c>
      <c r="C4" t="s">
        <v>8</v>
      </c>
      <c r="D4" t="s">
        <v>9</v>
      </c>
      <c r="E4">
        <v>107</v>
      </c>
      <c r="F4">
        <v>21</v>
      </c>
      <c r="G4">
        <v>111</v>
      </c>
      <c r="H4">
        <v>21</v>
      </c>
      <c r="I4">
        <v>8</v>
      </c>
      <c r="J4">
        <v>403</v>
      </c>
      <c r="K4">
        <v>14</v>
      </c>
      <c r="L4">
        <v>20</v>
      </c>
    </row>
    <row r="5" spans="1:13" ht="10.5" customHeight="1">
      <c r="A5">
        <v>1978</v>
      </c>
      <c r="B5" t="s">
        <v>6</v>
      </c>
      <c r="C5" t="s">
        <v>8</v>
      </c>
      <c r="D5" t="s">
        <v>10</v>
      </c>
      <c r="E5">
        <v>106</v>
      </c>
      <c r="F5">
        <v>20</v>
      </c>
      <c r="I5">
        <v>8</v>
      </c>
      <c r="J5">
        <v>350</v>
      </c>
      <c r="K5">
        <v>15</v>
      </c>
      <c r="L5">
        <v>22</v>
      </c>
    </row>
    <row r="6" spans="1:13" ht="10.5" customHeight="1">
      <c r="A6">
        <v>1978</v>
      </c>
      <c r="B6" t="s">
        <v>6</v>
      </c>
      <c r="C6" t="s">
        <v>12</v>
      </c>
      <c r="D6" t="s">
        <v>61</v>
      </c>
      <c r="E6">
        <v>107</v>
      </c>
      <c r="F6">
        <v>20</v>
      </c>
      <c r="G6">
        <v>109</v>
      </c>
      <c r="H6">
        <v>20</v>
      </c>
      <c r="I6">
        <v>8</v>
      </c>
      <c r="J6">
        <v>425</v>
      </c>
      <c r="K6">
        <v>12</v>
      </c>
      <c r="L6">
        <v>18</v>
      </c>
    </row>
    <row r="7" spans="1:13" ht="10.5" customHeight="1">
      <c r="A7">
        <v>1978</v>
      </c>
      <c r="B7" t="s">
        <v>6</v>
      </c>
      <c r="C7" t="s">
        <v>13</v>
      </c>
      <c r="D7" t="s">
        <v>87</v>
      </c>
      <c r="E7">
        <v>106</v>
      </c>
      <c r="F7">
        <v>22</v>
      </c>
      <c r="G7">
        <v>107</v>
      </c>
      <c r="H7">
        <v>22</v>
      </c>
      <c r="I7">
        <v>8</v>
      </c>
      <c r="J7">
        <v>360</v>
      </c>
      <c r="K7">
        <v>13</v>
      </c>
      <c r="L7">
        <v>20</v>
      </c>
    </row>
    <row r="8" spans="1:13" ht="10.5" customHeight="1">
      <c r="A8">
        <v>1978</v>
      </c>
      <c r="B8" t="s">
        <v>6</v>
      </c>
      <c r="C8" t="s">
        <v>13</v>
      </c>
      <c r="D8" t="s">
        <v>87</v>
      </c>
      <c r="E8">
        <v>106</v>
      </c>
      <c r="F8">
        <v>22</v>
      </c>
      <c r="G8">
        <v>107</v>
      </c>
      <c r="H8">
        <v>22</v>
      </c>
      <c r="I8">
        <v>8</v>
      </c>
      <c r="J8">
        <v>440</v>
      </c>
      <c r="K8">
        <v>10</v>
      </c>
      <c r="L8">
        <v>16</v>
      </c>
    </row>
    <row r="9" spans="1:13" ht="10.5" customHeight="1">
      <c r="A9">
        <v>1978</v>
      </c>
      <c r="B9" t="s">
        <v>6</v>
      </c>
      <c r="C9" t="s">
        <v>14</v>
      </c>
      <c r="D9" t="s">
        <v>88</v>
      </c>
      <c r="E9">
        <v>100</v>
      </c>
      <c r="F9">
        <v>23</v>
      </c>
      <c r="G9">
        <v>106</v>
      </c>
      <c r="H9">
        <v>23</v>
      </c>
      <c r="I9">
        <v>8</v>
      </c>
      <c r="J9">
        <v>302</v>
      </c>
      <c r="K9">
        <v>15</v>
      </c>
      <c r="L9">
        <v>22</v>
      </c>
    </row>
    <row r="10" spans="1:13" ht="10.5" customHeight="1">
      <c r="A10">
        <v>1978</v>
      </c>
      <c r="B10" t="s">
        <v>6</v>
      </c>
      <c r="C10" t="s">
        <v>14</v>
      </c>
      <c r="D10" t="s">
        <v>88</v>
      </c>
      <c r="E10">
        <v>100</v>
      </c>
      <c r="F10">
        <v>23</v>
      </c>
      <c r="G10">
        <v>106</v>
      </c>
      <c r="H10">
        <v>23</v>
      </c>
      <c r="I10">
        <v>8</v>
      </c>
      <c r="J10">
        <v>460</v>
      </c>
      <c r="K10">
        <v>12</v>
      </c>
      <c r="L10">
        <v>17</v>
      </c>
    </row>
    <row r="11" spans="1:13" ht="10.5" customHeight="1">
      <c r="A11">
        <v>1978</v>
      </c>
      <c r="B11" t="s">
        <v>6</v>
      </c>
      <c r="C11" t="s">
        <v>15</v>
      </c>
      <c r="D11" t="s">
        <v>16</v>
      </c>
      <c r="E11">
        <v>111</v>
      </c>
      <c r="F11">
        <v>22</v>
      </c>
      <c r="G11">
        <v>114</v>
      </c>
      <c r="H11">
        <v>22</v>
      </c>
      <c r="I11">
        <v>8</v>
      </c>
      <c r="J11">
        <v>460</v>
      </c>
      <c r="K11">
        <v>11</v>
      </c>
      <c r="L11">
        <v>17</v>
      </c>
    </row>
    <row r="12" spans="1:13" ht="10.5" customHeight="1">
      <c r="A12">
        <v>1978</v>
      </c>
      <c r="B12" t="s">
        <v>17</v>
      </c>
      <c r="C12" t="s">
        <v>8</v>
      </c>
      <c r="D12" t="s">
        <v>18</v>
      </c>
      <c r="E12">
        <v>94</v>
      </c>
      <c r="F12">
        <v>16</v>
      </c>
      <c r="G12">
        <v>101</v>
      </c>
      <c r="H12">
        <v>16</v>
      </c>
      <c r="I12">
        <v>6</v>
      </c>
      <c r="J12">
        <v>196</v>
      </c>
      <c r="K12">
        <v>18</v>
      </c>
      <c r="L12">
        <v>26</v>
      </c>
    </row>
    <row r="13" spans="1:13" ht="10.5" customHeight="1">
      <c r="A13">
        <v>1978</v>
      </c>
      <c r="B13" t="s">
        <v>17</v>
      </c>
      <c r="C13" t="s">
        <v>8</v>
      </c>
      <c r="D13" t="s">
        <v>18</v>
      </c>
      <c r="E13">
        <v>94</v>
      </c>
      <c r="F13">
        <v>16</v>
      </c>
      <c r="G13">
        <v>101</v>
      </c>
      <c r="H13">
        <v>16</v>
      </c>
      <c r="I13">
        <v>6</v>
      </c>
      <c r="J13">
        <v>231</v>
      </c>
      <c r="K13">
        <v>19</v>
      </c>
      <c r="L13">
        <v>27</v>
      </c>
    </row>
    <row r="14" spans="1:13" ht="10.5" customHeight="1">
      <c r="A14">
        <v>1978</v>
      </c>
      <c r="B14" t="s">
        <v>17</v>
      </c>
      <c r="C14" t="s">
        <v>8</v>
      </c>
      <c r="D14" t="s">
        <v>18</v>
      </c>
      <c r="E14">
        <v>94</v>
      </c>
      <c r="F14">
        <v>16</v>
      </c>
      <c r="G14">
        <v>101</v>
      </c>
      <c r="H14">
        <v>16</v>
      </c>
      <c r="I14">
        <v>8</v>
      </c>
      <c r="J14">
        <v>305</v>
      </c>
      <c r="K14">
        <v>18</v>
      </c>
      <c r="L14">
        <v>26</v>
      </c>
      <c r="M14" t="s">
        <v>45</v>
      </c>
    </row>
    <row r="15" spans="1:13" ht="10.5" customHeight="1">
      <c r="A15">
        <v>1978</v>
      </c>
      <c r="B15" t="s">
        <v>17</v>
      </c>
      <c r="C15" t="s">
        <v>8</v>
      </c>
      <c r="D15" t="s">
        <v>19</v>
      </c>
      <c r="E15">
        <v>96</v>
      </c>
      <c r="F15">
        <v>16</v>
      </c>
      <c r="I15">
        <v>6</v>
      </c>
      <c r="J15">
        <v>196</v>
      </c>
      <c r="K15">
        <v>18</v>
      </c>
      <c r="L15">
        <v>26</v>
      </c>
      <c r="M15" t="s">
        <v>27</v>
      </c>
    </row>
    <row r="16" spans="1:13" ht="10.5" customHeight="1">
      <c r="A16">
        <v>1978</v>
      </c>
      <c r="B16" t="s">
        <v>17</v>
      </c>
      <c r="C16" t="s">
        <v>12</v>
      </c>
      <c r="D16" t="s">
        <v>21</v>
      </c>
      <c r="E16">
        <v>102</v>
      </c>
      <c r="F16">
        <v>17</v>
      </c>
      <c r="I16">
        <v>8</v>
      </c>
      <c r="J16">
        <v>425</v>
      </c>
      <c r="K16">
        <v>10</v>
      </c>
      <c r="L16">
        <v>15</v>
      </c>
    </row>
    <row r="17" spans="1:13" ht="10.5" customHeight="1">
      <c r="A17">
        <v>1978</v>
      </c>
      <c r="B17" t="s">
        <v>17</v>
      </c>
      <c r="C17" t="s">
        <v>22</v>
      </c>
      <c r="D17" t="s">
        <v>23</v>
      </c>
      <c r="E17">
        <v>97</v>
      </c>
      <c r="F17">
        <v>16</v>
      </c>
      <c r="G17">
        <v>102</v>
      </c>
      <c r="H17">
        <v>17</v>
      </c>
      <c r="I17">
        <v>6</v>
      </c>
      <c r="J17">
        <v>200</v>
      </c>
      <c r="K17">
        <v>19</v>
      </c>
      <c r="L17">
        <v>25</v>
      </c>
    </row>
    <row r="18" spans="1:13" ht="10.5" customHeight="1">
      <c r="A18">
        <v>1978</v>
      </c>
      <c r="B18" t="s">
        <v>17</v>
      </c>
      <c r="C18" t="s">
        <v>22</v>
      </c>
      <c r="D18" t="s">
        <v>23</v>
      </c>
      <c r="E18">
        <v>97</v>
      </c>
      <c r="F18">
        <v>16</v>
      </c>
      <c r="G18">
        <v>102</v>
      </c>
      <c r="H18">
        <v>17</v>
      </c>
      <c r="I18">
        <v>8</v>
      </c>
      <c r="J18">
        <v>305</v>
      </c>
      <c r="K18">
        <v>17</v>
      </c>
      <c r="L18">
        <v>25</v>
      </c>
    </row>
    <row r="19" spans="1:13" ht="10.5" customHeight="1">
      <c r="A19">
        <v>1978</v>
      </c>
      <c r="B19" t="s">
        <v>17</v>
      </c>
      <c r="C19" t="s">
        <v>22</v>
      </c>
      <c r="D19" t="s">
        <v>25</v>
      </c>
      <c r="E19">
        <v>96</v>
      </c>
      <c r="F19">
        <v>16</v>
      </c>
      <c r="I19">
        <v>6</v>
      </c>
      <c r="J19">
        <v>200</v>
      </c>
      <c r="K19">
        <v>19</v>
      </c>
      <c r="L19">
        <v>25</v>
      </c>
    </row>
    <row r="20" spans="1:13" ht="10.5" customHeight="1">
      <c r="A20">
        <v>1978</v>
      </c>
      <c r="B20" t="s">
        <v>17</v>
      </c>
      <c r="C20" t="s">
        <v>22</v>
      </c>
      <c r="D20" t="s">
        <v>25</v>
      </c>
      <c r="E20">
        <v>96</v>
      </c>
      <c r="F20">
        <v>16</v>
      </c>
      <c r="I20">
        <v>6</v>
      </c>
      <c r="J20">
        <v>231</v>
      </c>
      <c r="K20">
        <v>19</v>
      </c>
      <c r="L20">
        <v>27</v>
      </c>
    </row>
    <row r="21" spans="1:13" ht="10.5" customHeight="1">
      <c r="A21">
        <v>1978</v>
      </c>
      <c r="B21" t="s">
        <v>17</v>
      </c>
      <c r="C21" t="s">
        <v>22</v>
      </c>
      <c r="D21" t="s">
        <v>25</v>
      </c>
      <c r="E21">
        <v>96</v>
      </c>
      <c r="F21">
        <v>16</v>
      </c>
      <c r="I21">
        <v>8</v>
      </c>
      <c r="J21">
        <v>305</v>
      </c>
      <c r="K21">
        <v>17</v>
      </c>
      <c r="L21">
        <v>25</v>
      </c>
      <c r="M21" t="s">
        <v>26</v>
      </c>
    </row>
    <row r="22" spans="1:13" ht="10.5" customHeight="1">
      <c r="A22">
        <v>1978</v>
      </c>
      <c r="B22" t="s">
        <v>17</v>
      </c>
      <c r="C22" t="s">
        <v>13</v>
      </c>
      <c r="D22" t="s">
        <v>28</v>
      </c>
      <c r="E22">
        <v>95</v>
      </c>
      <c r="F22">
        <v>16</v>
      </c>
      <c r="I22">
        <v>8</v>
      </c>
      <c r="J22">
        <v>318</v>
      </c>
      <c r="K22">
        <v>14</v>
      </c>
      <c r="L22">
        <v>21</v>
      </c>
    </row>
    <row r="23" spans="1:13" ht="10.5" customHeight="1">
      <c r="A23">
        <v>1978</v>
      </c>
      <c r="B23" t="s">
        <v>17</v>
      </c>
      <c r="C23" t="s">
        <v>13</v>
      </c>
      <c r="D23" t="s">
        <v>29</v>
      </c>
      <c r="E23">
        <v>91</v>
      </c>
      <c r="F23">
        <v>16</v>
      </c>
      <c r="G23">
        <v>97</v>
      </c>
      <c r="H23">
        <v>16</v>
      </c>
      <c r="I23">
        <v>6</v>
      </c>
      <c r="J23">
        <v>225</v>
      </c>
      <c r="K23">
        <v>17</v>
      </c>
      <c r="L23">
        <v>22</v>
      </c>
    </row>
    <row r="24" spans="1:13" ht="10.5" customHeight="1">
      <c r="A24">
        <v>1978</v>
      </c>
      <c r="B24" t="s">
        <v>17</v>
      </c>
      <c r="C24" t="s">
        <v>13</v>
      </c>
      <c r="D24" t="s">
        <v>29</v>
      </c>
      <c r="E24">
        <v>91</v>
      </c>
      <c r="F24">
        <v>16</v>
      </c>
      <c r="G24">
        <v>97</v>
      </c>
      <c r="H24">
        <v>16</v>
      </c>
      <c r="I24">
        <v>8</v>
      </c>
      <c r="J24">
        <v>318</v>
      </c>
      <c r="K24">
        <v>15</v>
      </c>
      <c r="L24">
        <v>22</v>
      </c>
    </row>
    <row r="25" spans="1:13" ht="10.5" customHeight="1">
      <c r="A25">
        <v>1978</v>
      </c>
      <c r="B25" t="s">
        <v>17</v>
      </c>
      <c r="C25" t="s">
        <v>30</v>
      </c>
      <c r="D25" t="s">
        <v>31</v>
      </c>
      <c r="E25">
        <v>97</v>
      </c>
      <c r="F25">
        <v>16</v>
      </c>
      <c r="I25">
        <v>8</v>
      </c>
      <c r="J25">
        <v>318</v>
      </c>
      <c r="K25">
        <v>14</v>
      </c>
      <c r="L25">
        <v>21</v>
      </c>
    </row>
    <row r="26" spans="1:13" ht="10.5" customHeight="1">
      <c r="A26">
        <v>1978</v>
      </c>
      <c r="B26" t="s">
        <v>17</v>
      </c>
      <c r="C26" t="s">
        <v>30</v>
      </c>
      <c r="D26" t="s">
        <v>32</v>
      </c>
      <c r="E26">
        <v>91</v>
      </c>
      <c r="F26">
        <v>16</v>
      </c>
      <c r="G26">
        <v>97</v>
      </c>
      <c r="H26">
        <v>16</v>
      </c>
      <c r="I26">
        <v>6</v>
      </c>
      <c r="J26">
        <v>225</v>
      </c>
      <c r="K26">
        <v>17</v>
      </c>
      <c r="L26">
        <v>22</v>
      </c>
    </row>
    <row r="27" spans="1:13" ht="10.5" customHeight="1">
      <c r="A27">
        <v>1978</v>
      </c>
      <c r="B27" t="s">
        <v>17</v>
      </c>
      <c r="C27" t="s">
        <v>30</v>
      </c>
      <c r="D27" t="s">
        <v>32</v>
      </c>
      <c r="E27">
        <v>91</v>
      </c>
      <c r="F27">
        <v>16</v>
      </c>
      <c r="G27">
        <v>97</v>
      </c>
      <c r="H27">
        <v>16</v>
      </c>
      <c r="I27">
        <v>8</v>
      </c>
      <c r="J27">
        <v>318</v>
      </c>
      <c r="K27">
        <v>15</v>
      </c>
      <c r="L27">
        <v>22</v>
      </c>
    </row>
    <row r="28" spans="1:13" ht="10.5" customHeight="1">
      <c r="A28">
        <v>1978</v>
      </c>
      <c r="B28" t="s">
        <v>17</v>
      </c>
      <c r="C28" t="s">
        <v>30</v>
      </c>
      <c r="D28" t="s">
        <v>33</v>
      </c>
      <c r="E28">
        <v>95</v>
      </c>
      <c r="F28">
        <v>15</v>
      </c>
      <c r="G28">
        <v>101</v>
      </c>
      <c r="H28">
        <v>21</v>
      </c>
      <c r="I28">
        <v>6</v>
      </c>
      <c r="J28">
        <v>225</v>
      </c>
      <c r="K28">
        <v>17</v>
      </c>
      <c r="L28">
        <v>24</v>
      </c>
    </row>
    <row r="29" spans="1:13" ht="10.5" customHeight="1">
      <c r="A29">
        <v>1978</v>
      </c>
      <c r="B29" t="s">
        <v>17</v>
      </c>
      <c r="C29" t="s">
        <v>30</v>
      </c>
      <c r="D29" t="s">
        <v>33</v>
      </c>
      <c r="E29">
        <v>95</v>
      </c>
      <c r="F29">
        <v>15</v>
      </c>
      <c r="G29">
        <v>101</v>
      </c>
      <c r="H29">
        <v>21</v>
      </c>
      <c r="I29">
        <v>8</v>
      </c>
      <c r="J29">
        <v>318</v>
      </c>
      <c r="K29">
        <v>14</v>
      </c>
      <c r="L29">
        <v>21</v>
      </c>
    </row>
    <row r="30" spans="1:13" ht="10.5" customHeight="1">
      <c r="A30">
        <v>1978</v>
      </c>
      <c r="B30" t="s">
        <v>17</v>
      </c>
      <c r="C30" t="s">
        <v>30</v>
      </c>
      <c r="D30" t="s">
        <v>33</v>
      </c>
      <c r="E30">
        <v>95</v>
      </c>
      <c r="F30">
        <v>15</v>
      </c>
      <c r="G30">
        <v>101</v>
      </c>
      <c r="H30">
        <v>21</v>
      </c>
      <c r="I30">
        <v>8</v>
      </c>
      <c r="J30">
        <v>440</v>
      </c>
      <c r="K30">
        <v>10</v>
      </c>
      <c r="L30">
        <v>14</v>
      </c>
      <c r="M30" t="s">
        <v>46</v>
      </c>
    </row>
    <row r="31" spans="1:13" ht="10.5" customHeight="1">
      <c r="A31">
        <v>1978</v>
      </c>
      <c r="B31" t="s">
        <v>17</v>
      </c>
      <c r="C31" t="s">
        <v>14</v>
      </c>
      <c r="D31" t="s">
        <v>34</v>
      </c>
      <c r="E31">
        <v>95</v>
      </c>
      <c r="F31">
        <v>17</v>
      </c>
      <c r="G31">
        <v>96</v>
      </c>
      <c r="H31">
        <v>17</v>
      </c>
      <c r="I31">
        <v>4</v>
      </c>
      <c r="J31">
        <v>140</v>
      </c>
      <c r="K31">
        <v>22</v>
      </c>
      <c r="L31">
        <v>33</v>
      </c>
    </row>
    <row r="32" spans="1:13" ht="10.5" customHeight="1">
      <c r="A32">
        <v>1978</v>
      </c>
      <c r="B32" t="s">
        <v>17</v>
      </c>
      <c r="C32" t="s">
        <v>14</v>
      </c>
      <c r="D32" t="s">
        <v>34</v>
      </c>
      <c r="E32">
        <v>95</v>
      </c>
      <c r="F32">
        <v>17</v>
      </c>
      <c r="G32">
        <v>96</v>
      </c>
      <c r="H32">
        <v>17</v>
      </c>
      <c r="I32">
        <v>6</v>
      </c>
      <c r="J32">
        <v>200</v>
      </c>
      <c r="K32">
        <v>19</v>
      </c>
      <c r="L32">
        <v>16</v>
      </c>
    </row>
    <row r="33" spans="1:13" ht="10.5" customHeight="1">
      <c r="A33">
        <v>1978</v>
      </c>
      <c r="B33" t="s">
        <v>17</v>
      </c>
      <c r="C33" t="s">
        <v>14</v>
      </c>
      <c r="D33" t="s">
        <v>34</v>
      </c>
      <c r="E33">
        <v>95</v>
      </c>
      <c r="F33">
        <v>17</v>
      </c>
      <c r="G33">
        <v>96</v>
      </c>
      <c r="H33">
        <v>17</v>
      </c>
      <c r="I33">
        <v>8</v>
      </c>
      <c r="J33">
        <v>302</v>
      </c>
      <c r="K33">
        <v>16</v>
      </c>
      <c r="L33">
        <v>23</v>
      </c>
    </row>
    <row r="34" spans="1:13" ht="10.5" customHeight="1">
      <c r="A34">
        <v>1978</v>
      </c>
      <c r="B34" t="s">
        <v>17</v>
      </c>
      <c r="C34" t="s">
        <v>14</v>
      </c>
      <c r="D34" t="s">
        <v>35</v>
      </c>
      <c r="E34">
        <v>94</v>
      </c>
      <c r="F34">
        <v>16</v>
      </c>
      <c r="G34">
        <v>102</v>
      </c>
      <c r="H34">
        <v>16</v>
      </c>
      <c r="I34">
        <v>8</v>
      </c>
      <c r="J34">
        <v>302</v>
      </c>
      <c r="K34">
        <v>15</v>
      </c>
      <c r="L34">
        <v>22</v>
      </c>
    </row>
    <row r="35" spans="1:13" ht="10.5" customHeight="1">
      <c r="A35">
        <v>1978</v>
      </c>
      <c r="B35" t="s">
        <v>17</v>
      </c>
      <c r="C35" t="s">
        <v>14</v>
      </c>
      <c r="D35" t="s">
        <v>35</v>
      </c>
      <c r="E35">
        <v>94</v>
      </c>
      <c r="F35">
        <v>16</v>
      </c>
      <c r="G35">
        <v>102</v>
      </c>
      <c r="H35">
        <v>16</v>
      </c>
      <c r="I35">
        <v>8</v>
      </c>
      <c r="J35">
        <v>400</v>
      </c>
      <c r="K35">
        <v>13</v>
      </c>
      <c r="L35">
        <v>17</v>
      </c>
    </row>
    <row r="36" spans="1:13" ht="10.5" customHeight="1">
      <c r="A36">
        <v>1978</v>
      </c>
      <c r="B36" t="s">
        <v>17</v>
      </c>
      <c r="C36" t="s">
        <v>14</v>
      </c>
      <c r="D36" t="s">
        <v>40</v>
      </c>
      <c r="E36">
        <v>95</v>
      </c>
      <c r="F36">
        <v>16</v>
      </c>
      <c r="I36">
        <v>8</v>
      </c>
      <c r="J36">
        <v>302</v>
      </c>
      <c r="K36">
        <v>15</v>
      </c>
      <c r="L36">
        <v>22</v>
      </c>
    </row>
    <row r="37" spans="1:13" ht="10.5" customHeight="1">
      <c r="A37">
        <v>1978</v>
      </c>
      <c r="B37" t="s">
        <v>17</v>
      </c>
      <c r="C37" t="s">
        <v>14</v>
      </c>
      <c r="D37" t="s">
        <v>40</v>
      </c>
      <c r="E37">
        <v>95</v>
      </c>
      <c r="F37">
        <v>16</v>
      </c>
      <c r="I37">
        <v>8</v>
      </c>
      <c r="J37">
        <v>400</v>
      </c>
      <c r="K37">
        <v>13</v>
      </c>
      <c r="L37">
        <v>17</v>
      </c>
      <c r="M37" t="s">
        <v>41</v>
      </c>
    </row>
    <row r="38" spans="1:13" ht="10.5" customHeight="1">
      <c r="A38">
        <v>1978</v>
      </c>
      <c r="B38" t="s">
        <v>17</v>
      </c>
      <c r="C38" t="s">
        <v>15</v>
      </c>
      <c r="D38" t="s">
        <v>42</v>
      </c>
      <c r="E38">
        <v>99</v>
      </c>
      <c r="F38">
        <v>18</v>
      </c>
      <c r="I38">
        <v>8</v>
      </c>
      <c r="J38">
        <v>400</v>
      </c>
      <c r="K38">
        <v>13</v>
      </c>
      <c r="L38">
        <v>20</v>
      </c>
    </row>
    <row r="39" spans="1:13" ht="10.5" customHeight="1">
      <c r="A39">
        <v>1978</v>
      </c>
      <c r="B39" t="s">
        <v>17</v>
      </c>
      <c r="C39" t="s">
        <v>15</v>
      </c>
      <c r="D39" t="s">
        <v>42</v>
      </c>
      <c r="E39">
        <v>99</v>
      </c>
      <c r="F39">
        <v>18</v>
      </c>
      <c r="I39">
        <v>8</v>
      </c>
      <c r="J39">
        <v>460</v>
      </c>
      <c r="K39">
        <v>12</v>
      </c>
      <c r="L39">
        <v>17</v>
      </c>
    </row>
    <row r="40" spans="1:13" ht="10.5" customHeight="1">
      <c r="A40">
        <v>1978</v>
      </c>
      <c r="B40" t="s">
        <v>17</v>
      </c>
      <c r="C40" t="s">
        <v>43</v>
      </c>
      <c r="D40" t="s">
        <v>44</v>
      </c>
      <c r="G40">
        <v>96</v>
      </c>
      <c r="H40">
        <v>15</v>
      </c>
      <c r="I40">
        <v>8</v>
      </c>
      <c r="J40">
        <v>276</v>
      </c>
      <c r="K40">
        <v>12</v>
      </c>
      <c r="L40">
        <v>18</v>
      </c>
    </row>
    <row r="41" spans="1:13" ht="10.5" customHeight="1">
      <c r="A41">
        <v>1978</v>
      </c>
      <c r="B41" t="s">
        <v>17</v>
      </c>
      <c r="C41" t="s">
        <v>43</v>
      </c>
      <c r="D41" t="s">
        <v>44</v>
      </c>
      <c r="G41">
        <v>96</v>
      </c>
      <c r="H41">
        <v>15</v>
      </c>
      <c r="I41">
        <v>8</v>
      </c>
      <c r="J41">
        <v>417</v>
      </c>
      <c r="K41">
        <v>10</v>
      </c>
      <c r="L41">
        <v>15</v>
      </c>
    </row>
    <row r="42" spans="1:13" ht="10.5" customHeight="1">
      <c r="A42">
        <v>1978</v>
      </c>
      <c r="B42" t="s">
        <v>47</v>
      </c>
      <c r="C42" t="s">
        <v>8</v>
      </c>
      <c r="D42" t="s">
        <v>48</v>
      </c>
      <c r="E42">
        <v>90</v>
      </c>
      <c r="F42">
        <v>14</v>
      </c>
      <c r="G42">
        <v>96</v>
      </c>
      <c r="H42">
        <v>13</v>
      </c>
      <c r="I42">
        <v>6</v>
      </c>
      <c r="J42">
        <v>231</v>
      </c>
      <c r="K42">
        <v>18</v>
      </c>
      <c r="L42">
        <v>26</v>
      </c>
    </row>
    <row r="43" spans="1:13" ht="10.5" customHeight="1">
      <c r="A43">
        <v>1978</v>
      </c>
      <c r="B43" t="s">
        <v>47</v>
      </c>
      <c r="C43" t="s">
        <v>8</v>
      </c>
      <c r="D43" t="s">
        <v>48</v>
      </c>
      <c r="E43">
        <v>90</v>
      </c>
      <c r="F43">
        <v>14</v>
      </c>
      <c r="G43">
        <v>96</v>
      </c>
      <c r="H43">
        <v>13</v>
      </c>
      <c r="I43">
        <v>8</v>
      </c>
      <c r="J43">
        <v>305</v>
      </c>
      <c r="K43">
        <v>16</v>
      </c>
      <c r="L43">
        <v>22</v>
      </c>
    </row>
    <row r="44" spans="1:13" ht="10.5" customHeight="1">
      <c r="A44">
        <v>1978</v>
      </c>
      <c r="B44" t="s">
        <v>47</v>
      </c>
      <c r="C44" t="s">
        <v>12</v>
      </c>
      <c r="D44" t="s">
        <v>49</v>
      </c>
      <c r="G44">
        <v>95</v>
      </c>
      <c r="H44">
        <v>13</v>
      </c>
      <c r="I44">
        <v>8</v>
      </c>
      <c r="J44">
        <v>350</v>
      </c>
      <c r="K44">
        <v>14</v>
      </c>
      <c r="L44">
        <v>20</v>
      </c>
    </row>
    <row r="45" spans="1:13" ht="10.5" customHeight="1">
      <c r="A45">
        <v>1978</v>
      </c>
      <c r="B45" t="s">
        <v>47</v>
      </c>
      <c r="C45" t="s">
        <v>22</v>
      </c>
      <c r="D45" t="s">
        <v>50</v>
      </c>
      <c r="E45">
        <v>90</v>
      </c>
      <c r="F45">
        <v>13</v>
      </c>
      <c r="G45">
        <v>96</v>
      </c>
      <c r="H45">
        <v>13</v>
      </c>
      <c r="I45">
        <v>6</v>
      </c>
      <c r="J45">
        <v>250</v>
      </c>
      <c r="K45">
        <v>18</v>
      </c>
      <c r="L45">
        <v>14</v>
      </c>
    </row>
    <row r="46" spans="1:13" ht="10.5" customHeight="1">
      <c r="A46">
        <v>1978</v>
      </c>
      <c r="B46" t="s">
        <v>47</v>
      </c>
      <c r="C46" t="s">
        <v>22</v>
      </c>
      <c r="D46" t="s">
        <v>50</v>
      </c>
      <c r="E46">
        <v>90</v>
      </c>
      <c r="F46">
        <v>13</v>
      </c>
      <c r="G46">
        <v>96</v>
      </c>
      <c r="H46">
        <v>13</v>
      </c>
      <c r="I46">
        <v>8</v>
      </c>
      <c r="J46">
        <v>305</v>
      </c>
      <c r="K46">
        <v>16</v>
      </c>
      <c r="L46">
        <v>22</v>
      </c>
    </row>
    <row r="47" spans="1:13" ht="10.5" customHeight="1">
      <c r="A47">
        <v>1978</v>
      </c>
      <c r="B47" t="s">
        <v>47</v>
      </c>
      <c r="C47" t="s">
        <v>22</v>
      </c>
      <c r="D47" t="s">
        <v>50</v>
      </c>
      <c r="E47">
        <v>90</v>
      </c>
      <c r="F47">
        <v>13</v>
      </c>
      <c r="G47">
        <v>96</v>
      </c>
      <c r="H47">
        <v>13</v>
      </c>
      <c r="I47">
        <v>8</v>
      </c>
      <c r="J47">
        <v>350</v>
      </c>
      <c r="K47">
        <v>15</v>
      </c>
      <c r="L47">
        <v>21</v>
      </c>
      <c r="M47" t="s">
        <v>56</v>
      </c>
    </row>
    <row r="48" spans="1:13" ht="10.5" customHeight="1">
      <c r="A48">
        <v>1978</v>
      </c>
      <c r="B48" t="s">
        <v>47</v>
      </c>
      <c r="C48" t="s">
        <v>30</v>
      </c>
      <c r="D48" t="s">
        <v>51</v>
      </c>
      <c r="E48">
        <v>87</v>
      </c>
      <c r="F48">
        <v>15</v>
      </c>
      <c r="G48">
        <v>98</v>
      </c>
      <c r="H48">
        <v>15</v>
      </c>
      <c r="I48">
        <v>6</v>
      </c>
      <c r="J48">
        <v>225</v>
      </c>
      <c r="K48">
        <v>20</v>
      </c>
      <c r="L48">
        <v>27</v>
      </c>
    </row>
    <row r="49" spans="1:13" ht="10.5" customHeight="1">
      <c r="A49">
        <v>1978</v>
      </c>
      <c r="B49" t="s">
        <v>47</v>
      </c>
      <c r="C49" t="s">
        <v>30</v>
      </c>
      <c r="D49" t="s">
        <v>51</v>
      </c>
      <c r="E49">
        <v>87</v>
      </c>
      <c r="F49">
        <v>15</v>
      </c>
      <c r="G49">
        <v>98</v>
      </c>
      <c r="H49">
        <v>15</v>
      </c>
      <c r="I49">
        <v>8</v>
      </c>
      <c r="J49">
        <v>318</v>
      </c>
      <c r="K49">
        <v>15</v>
      </c>
      <c r="L49">
        <v>22</v>
      </c>
    </row>
    <row r="50" spans="1:13" ht="10.5" customHeight="1">
      <c r="A50">
        <v>1978</v>
      </c>
      <c r="B50" t="s">
        <v>47</v>
      </c>
      <c r="C50" t="s">
        <v>30</v>
      </c>
      <c r="D50" t="s">
        <v>51</v>
      </c>
      <c r="E50">
        <v>87</v>
      </c>
      <c r="F50">
        <v>15</v>
      </c>
      <c r="G50">
        <v>98</v>
      </c>
      <c r="H50">
        <v>15</v>
      </c>
      <c r="I50">
        <v>8</v>
      </c>
      <c r="J50">
        <v>360</v>
      </c>
      <c r="K50">
        <v>15</v>
      </c>
      <c r="L50">
        <v>22</v>
      </c>
      <c r="M50" t="s">
        <v>57</v>
      </c>
    </row>
    <row r="51" spans="1:13" ht="10.5" customHeight="1">
      <c r="A51">
        <v>1978</v>
      </c>
      <c r="B51" t="s">
        <v>47</v>
      </c>
      <c r="C51" t="s">
        <v>30</v>
      </c>
      <c r="D51" t="s">
        <v>52</v>
      </c>
      <c r="E51">
        <v>85</v>
      </c>
      <c r="F51">
        <v>15</v>
      </c>
      <c r="I51">
        <v>4</v>
      </c>
      <c r="J51">
        <v>105</v>
      </c>
      <c r="K51">
        <v>23</v>
      </c>
      <c r="L51">
        <v>31</v>
      </c>
    </row>
    <row r="52" spans="1:13" ht="10.5" customHeight="1">
      <c r="A52">
        <v>1978</v>
      </c>
      <c r="B52" t="s">
        <v>47</v>
      </c>
      <c r="C52" t="s">
        <v>14</v>
      </c>
      <c r="D52" t="s">
        <v>53</v>
      </c>
      <c r="E52">
        <v>89</v>
      </c>
      <c r="F52">
        <v>15</v>
      </c>
      <c r="G52">
        <v>93</v>
      </c>
      <c r="H52">
        <v>15</v>
      </c>
      <c r="I52">
        <v>6</v>
      </c>
      <c r="J52">
        <v>250</v>
      </c>
      <c r="K52">
        <v>18</v>
      </c>
      <c r="L52">
        <v>26</v>
      </c>
    </row>
    <row r="53" spans="1:13" ht="10.5" customHeight="1">
      <c r="A53">
        <v>1978</v>
      </c>
      <c r="B53" t="s">
        <v>47</v>
      </c>
      <c r="C53" t="s">
        <v>14</v>
      </c>
      <c r="D53" t="s">
        <v>53</v>
      </c>
      <c r="E53">
        <v>89</v>
      </c>
      <c r="F53">
        <v>15</v>
      </c>
      <c r="G53">
        <v>93</v>
      </c>
      <c r="H53">
        <v>15</v>
      </c>
      <c r="I53">
        <v>8</v>
      </c>
      <c r="J53">
        <v>302</v>
      </c>
      <c r="K53">
        <v>16</v>
      </c>
      <c r="L53">
        <v>23</v>
      </c>
    </row>
    <row r="54" spans="1:13" ht="10.5" customHeight="1">
      <c r="A54">
        <v>1978</v>
      </c>
      <c r="B54" t="s">
        <v>47</v>
      </c>
      <c r="C54" t="s">
        <v>43</v>
      </c>
      <c r="D54" t="s">
        <v>54</v>
      </c>
      <c r="G54">
        <v>92</v>
      </c>
      <c r="H54">
        <v>15</v>
      </c>
      <c r="I54">
        <v>6</v>
      </c>
      <c r="J54">
        <v>168</v>
      </c>
      <c r="K54">
        <v>14</v>
      </c>
      <c r="L54">
        <v>19</v>
      </c>
    </row>
    <row r="55" spans="1:13" ht="10.5" customHeight="1">
      <c r="A55">
        <v>1978</v>
      </c>
      <c r="B55" t="s">
        <v>47</v>
      </c>
      <c r="C55" t="s">
        <v>43</v>
      </c>
      <c r="D55">
        <v>230</v>
      </c>
      <c r="E55">
        <v>84</v>
      </c>
      <c r="F55">
        <v>13</v>
      </c>
      <c r="G55">
        <v>92</v>
      </c>
      <c r="H55">
        <v>13</v>
      </c>
      <c r="I55">
        <v>4</v>
      </c>
      <c r="J55">
        <v>141</v>
      </c>
      <c r="K55">
        <v>17</v>
      </c>
      <c r="L55">
        <v>22</v>
      </c>
      <c r="M55" t="s">
        <v>55</v>
      </c>
    </row>
    <row r="56" spans="1:13" ht="10.5" customHeight="1">
      <c r="A56">
        <v>2006</v>
      </c>
      <c r="B56" t="s">
        <v>6</v>
      </c>
      <c r="C56" t="s">
        <v>8</v>
      </c>
      <c r="D56" t="s">
        <v>58</v>
      </c>
      <c r="G56">
        <v>108</v>
      </c>
      <c r="H56">
        <v>17</v>
      </c>
      <c r="I56">
        <v>6</v>
      </c>
      <c r="J56">
        <f>61*3.8</f>
        <v>231.79999999999998</v>
      </c>
      <c r="K56">
        <v>19</v>
      </c>
      <c r="L56">
        <v>28</v>
      </c>
    </row>
    <row r="57" spans="1:13" ht="10.5" customHeight="1">
      <c r="A57">
        <v>2006</v>
      </c>
      <c r="B57" t="s">
        <v>6</v>
      </c>
      <c r="C57" t="s">
        <v>8</v>
      </c>
      <c r="D57" t="s">
        <v>58</v>
      </c>
      <c r="G57">
        <v>108</v>
      </c>
      <c r="H57">
        <v>17</v>
      </c>
      <c r="I57">
        <v>8</v>
      </c>
      <c r="J57">
        <f>4.6*61</f>
        <v>280.59999999999997</v>
      </c>
      <c r="K57">
        <v>17</v>
      </c>
      <c r="L57">
        <v>25</v>
      </c>
    </row>
    <row r="58" spans="1:13" ht="10.5" customHeight="1">
      <c r="A58">
        <v>2006</v>
      </c>
      <c r="B58" t="s">
        <v>6</v>
      </c>
      <c r="C58" t="s">
        <v>12</v>
      </c>
      <c r="D58" t="s">
        <v>61</v>
      </c>
      <c r="G58">
        <v>106</v>
      </c>
      <c r="H58">
        <v>19</v>
      </c>
      <c r="I58">
        <v>8</v>
      </c>
      <c r="J58">
        <f>4.6*61</f>
        <v>280.59999999999997</v>
      </c>
      <c r="K58">
        <v>17</v>
      </c>
      <c r="L58">
        <v>25</v>
      </c>
    </row>
    <row r="59" spans="1:13" ht="10.5" customHeight="1">
      <c r="A59">
        <v>2006</v>
      </c>
      <c r="B59" t="s">
        <v>6</v>
      </c>
      <c r="C59" t="s">
        <v>22</v>
      </c>
      <c r="D59" t="s">
        <v>59</v>
      </c>
      <c r="G59">
        <v>105</v>
      </c>
      <c r="H59">
        <v>19</v>
      </c>
      <c r="I59">
        <v>6</v>
      </c>
      <c r="J59">
        <f>3.5*61</f>
        <v>213.5</v>
      </c>
      <c r="K59">
        <v>21</v>
      </c>
      <c r="L59">
        <v>31</v>
      </c>
    </row>
    <row r="60" spans="1:13" ht="10.5" customHeight="1">
      <c r="A60">
        <v>2006</v>
      </c>
      <c r="B60" t="s">
        <v>6</v>
      </c>
      <c r="C60" t="s">
        <v>22</v>
      </c>
      <c r="D60" t="s">
        <v>59</v>
      </c>
      <c r="G60">
        <v>105</v>
      </c>
      <c r="H60">
        <v>19</v>
      </c>
      <c r="I60">
        <v>6</v>
      </c>
      <c r="J60">
        <f>3.9*61</f>
        <v>237.9</v>
      </c>
      <c r="K60">
        <v>19</v>
      </c>
      <c r="L60">
        <v>27</v>
      </c>
    </row>
    <row r="61" spans="1:13" ht="10.5" customHeight="1">
      <c r="A61">
        <v>2006</v>
      </c>
      <c r="B61" t="s">
        <v>6</v>
      </c>
      <c r="C61" t="s">
        <v>22</v>
      </c>
      <c r="D61" t="s">
        <v>59</v>
      </c>
      <c r="G61">
        <v>105</v>
      </c>
      <c r="H61">
        <v>19</v>
      </c>
      <c r="I61">
        <v>8</v>
      </c>
      <c r="J61">
        <f>5.3*61</f>
        <v>323.3</v>
      </c>
      <c r="K61">
        <v>18</v>
      </c>
      <c r="L61">
        <v>28</v>
      </c>
    </row>
    <row r="62" spans="1:13" ht="10.5" customHeight="1">
      <c r="A62">
        <v>2006</v>
      </c>
      <c r="B62" t="s">
        <v>6</v>
      </c>
      <c r="C62" t="s">
        <v>13</v>
      </c>
      <c r="D62">
        <v>300</v>
      </c>
      <c r="G62">
        <v>103</v>
      </c>
      <c r="H62">
        <v>24</v>
      </c>
      <c r="I62">
        <v>6</v>
      </c>
      <c r="J62">
        <f>2.7*61</f>
        <v>164.70000000000002</v>
      </c>
      <c r="K62">
        <v>21</v>
      </c>
      <c r="L62">
        <v>28</v>
      </c>
      <c r="M62" t="s">
        <v>60</v>
      </c>
    </row>
    <row r="63" spans="1:13" ht="10.5" customHeight="1">
      <c r="A63">
        <v>2006</v>
      </c>
      <c r="B63" t="s">
        <v>6</v>
      </c>
      <c r="C63" t="s">
        <v>13</v>
      </c>
      <c r="D63">
        <v>300</v>
      </c>
      <c r="G63">
        <v>103</v>
      </c>
      <c r="H63">
        <v>24</v>
      </c>
      <c r="I63">
        <v>6</v>
      </c>
      <c r="J63">
        <f>3.5*61</f>
        <v>213.5</v>
      </c>
      <c r="K63">
        <v>19</v>
      </c>
      <c r="L63">
        <v>27</v>
      </c>
    </row>
    <row r="64" spans="1:13" ht="10.5" customHeight="1">
      <c r="A64">
        <v>2006</v>
      </c>
      <c r="B64" t="s">
        <v>6</v>
      </c>
      <c r="C64" t="s">
        <v>13</v>
      </c>
      <c r="D64">
        <v>300</v>
      </c>
      <c r="G64">
        <v>103</v>
      </c>
      <c r="H64">
        <v>24</v>
      </c>
      <c r="I64">
        <v>8</v>
      </c>
      <c r="J64">
        <f>5.7*61</f>
        <v>347.7</v>
      </c>
      <c r="K64">
        <v>17</v>
      </c>
      <c r="L64">
        <v>25</v>
      </c>
    </row>
    <row r="65" spans="1:13" ht="10.5" customHeight="1">
      <c r="A65">
        <v>2006</v>
      </c>
      <c r="B65" t="s">
        <v>6</v>
      </c>
      <c r="C65" t="s">
        <v>13</v>
      </c>
      <c r="D65">
        <v>300</v>
      </c>
      <c r="G65">
        <v>103</v>
      </c>
      <c r="H65">
        <v>24</v>
      </c>
      <c r="I65">
        <v>8</v>
      </c>
      <c r="J65">
        <f>6.1*61</f>
        <v>372.09999999999997</v>
      </c>
      <c r="K65">
        <v>14</v>
      </c>
      <c r="L65">
        <v>20</v>
      </c>
    </row>
    <row r="66" spans="1:13" ht="10.5" customHeight="1">
      <c r="A66">
        <v>2006</v>
      </c>
      <c r="B66" t="s">
        <v>6</v>
      </c>
      <c r="C66" t="s">
        <v>14</v>
      </c>
      <c r="D66" t="s">
        <v>62</v>
      </c>
      <c r="G66">
        <v>111</v>
      </c>
      <c r="H66">
        <v>21</v>
      </c>
      <c r="I66">
        <v>8</v>
      </c>
      <c r="J66">
        <f>4.6*61</f>
        <v>280.59999999999997</v>
      </c>
      <c r="K66">
        <v>17</v>
      </c>
      <c r="L66">
        <v>25</v>
      </c>
    </row>
    <row r="67" spans="1:13" ht="10.5" customHeight="1">
      <c r="A67">
        <v>2006</v>
      </c>
      <c r="B67" t="s">
        <v>6</v>
      </c>
      <c r="C67" t="s">
        <v>14</v>
      </c>
      <c r="D67">
        <v>500</v>
      </c>
      <c r="G67">
        <v>108</v>
      </c>
      <c r="H67">
        <v>21</v>
      </c>
      <c r="I67">
        <v>6</v>
      </c>
      <c r="J67">
        <f>3*61</f>
        <v>183</v>
      </c>
      <c r="K67">
        <v>21</v>
      </c>
      <c r="L67">
        <v>29</v>
      </c>
    </row>
    <row r="68" spans="1:13" ht="10.5" customHeight="1">
      <c r="A68">
        <v>2006</v>
      </c>
      <c r="B68" t="s">
        <v>6</v>
      </c>
      <c r="C68" t="s">
        <v>14</v>
      </c>
      <c r="D68" t="s">
        <v>63</v>
      </c>
      <c r="G68">
        <v>105</v>
      </c>
      <c r="H68">
        <v>17</v>
      </c>
      <c r="I68">
        <v>6</v>
      </c>
      <c r="J68">
        <f>3*61</f>
        <v>183</v>
      </c>
      <c r="K68">
        <v>20</v>
      </c>
      <c r="L68">
        <v>27</v>
      </c>
    </row>
    <row r="69" spans="1:13" ht="10.5" customHeight="1">
      <c r="A69">
        <v>2006</v>
      </c>
      <c r="B69" t="s">
        <v>6</v>
      </c>
      <c r="C69" t="s">
        <v>43</v>
      </c>
      <c r="D69" t="s">
        <v>64</v>
      </c>
      <c r="G69">
        <v>108</v>
      </c>
      <c r="H69">
        <v>15</v>
      </c>
      <c r="I69">
        <v>8</v>
      </c>
      <c r="J69">
        <f>4.3*61</f>
        <v>262.3</v>
      </c>
      <c r="K69">
        <v>17</v>
      </c>
      <c r="L69">
        <v>26</v>
      </c>
    </row>
    <row r="70" spans="1:13" ht="10.5" customHeight="1">
      <c r="A70">
        <v>2006</v>
      </c>
      <c r="B70" t="s">
        <v>6</v>
      </c>
      <c r="C70" t="s">
        <v>43</v>
      </c>
      <c r="D70" t="s">
        <v>65</v>
      </c>
      <c r="G70">
        <v>108</v>
      </c>
      <c r="H70">
        <v>15</v>
      </c>
      <c r="I70">
        <v>8</v>
      </c>
      <c r="J70">
        <f>5*61</f>
        <v>305</v>
      </c>
      <c r="K70">
        <v>16</v>
      </c>
      <c r="L70">
        <v>24</v>
      </c>
    </row>
    <row r="71" spans="1:13" ht="10.5" customHeight="1">
      <c r="A71">
        <v>2006</v>
      </c>
      <c r="B71" t="s">
        <v>17</v>
      </c>
      <c r="C71" t="s">
        <v>8</v>
      </c>
      <c r="D71" t="s">
        <v>66</v>
      </c>
      <c r="G71">
        <v>99</v>
      </c>
      <c r="H71">
        <v>16</v>
      </c>
      <c r="I71">
        <v>6</v>
      </c>
      <c r="J71">
        <f>3.6*61</f>
        <v>219.6</v>
      </c>
      <c r="K71">
        <v>19</v>
      </c>
      <c r="L71">
        <v>27</v>
      </c>
    </row>
    <row r="72" spans="1:13" ht="10.5" customHeight="1">
      <c r="A72">
        <v>2006</v>
      </c>
      <c r="B72" t="s">
        <v>17</v>
      </c>
      <c r="C72" t="s">
        <v>8</v>
      </c>
      <c r="D72" t="s">
        <v>66</v>
      </c>
      <c r="G72">
        <v>99</v>
      </c>
      <c r="H72">
        <v>16</v>
      </c>
      <c r="I72">
        <v>6</v>
      </c>
      <c r="J72">
        <f>3.8*61</f>
        <v>231.79999999999998</v>
      </c>
      <c r="K72">
        <v>20</v>
      </c>
      <c r="L72">
        <v>30</v>
      </c>
    </row>
    <row r="73" spans="1:13" ht="10.5" customHeight="1">
      <c r="A73">
        <v>2006</v>
      </c>
      <c r="B73" t="s">
        <v>17</v>
      </c>
      <c r="C73" t="s">
        <v>22</v>
      </c>
      <c r="D73" t="s">
        <v>23</v>
      </c>
      <c r="G73">
        <v>101</v>
      </c>
      <c r="H73">
        <v>15</v>
      </c>
      <c r="I73">
        <v>4</v>
      </c>
      <c r="J73">
        <f>2.2*61</f>
        <v>134.20000000000002</v>
      </c>
      <c r="K73">
        <v>24</v>
      </c>
      <c r="L73">
        <v>32</v>
      </c>
      <c r="M73" t="s">
        <v>85</v>
      </c>
    </row>
    <row r="74" spans="1:13" ht="10.5" customHeight="1">
      <c r="A74">
        <v>2006</v>
      </c>
      <c r="B74" t="s">
        <v>17</v>
      </c>
      <c r="C74" t="s">
        <v>22</v>
      </c>
      <c r="D74" t="s">
        <v>23</v>
      </c>
      <c r="G74">
        <v>101</v>
      </c>
      <c r="H74">
        <v>15</v>
      </c>
      <c r="I74">
        <v>6</v>
      </c>
      <c r="J74">
        <f>3.5*61</f>
        <v>213.5</v>
      </c>
      <c r="K74">
        <v>22</v>
      </c>
      <c r="L74">
        <v>32</v>
      </c>
    </row>
    <row r="75" spans="1:13" ht="10.5" customHeight="1">
      <c r="A75">
        <v>2006</v>
      </c>
      <c r="B75" t="s">
        <v>17</v>
      </c>
      <c r="C75" t="s">
        <v>22</v>
      </c>
      <c r="D75" t="s">
        <v>23</v>
      </c>
      <c r="G75">
        <v>101</v>
      </c>
      <c r="H75">
        <v>15</v>
      </c>
      <c r="I75">
        <v>6</v>
      </c>
      <c r="J75">
        <f>3.9*61</f>
        <v>237.9</v>
      </c>
      <c r="K75">
        <v>19</v>
      </c>
      <c r="L75">
        <v>26</v>
      </c>
    </row>
    <row r="76" spans="1:13" ht="10.5" customHeight="1">
      <c r="A76">
        <v>2006</v>
      </c>
      <c r="B76" t="s">
        <v>17</v>
      </c>
      <c r="C76" t="s">
        <v>22</v>
      </c>
      <c r="D76" t="s">
        <v>25</v>
      </c>
      <c r="E76">
        <v>98</v>
      </c>
      <c r="F76">
        <v>16</v>
      </c>
      <c r="I76">
        <v>6</v>
      </c>
      <c r="J76">
        <f>3.5*61</f>
        <v>213.5</v>
      </c>
      <c r="K76">
        <v>21</v>
      </c>
      <c r="L76">
        <v>31</v>
      </c>
      <c r="M76" t="s">
        <v>84</v>
      </c>
    </row>
    <row r="77" spans="1:13" ht="10.5" customHeight="1">
      <c r="A77">
        <v>2006</v>
      </c>
      <c r="B77" t="s">
        <v>17</v>
      </c>
      <c r="C77" t="s">
        <v>22</v>
      </c>
      <c r="D77" t="s">
        <v>25</v>
      </c>
      <c r="E77">
        <v>98</v>
      </c>
      <c r="F77">
        <v>16</v>
      </c>
      <c r="I77">
        <v>6</v>
      </c>
      <c r="J77">
        <f>3.9*61</f>
        <v>237.9</v>
      </c>
      <c r="K77">
        <v>20</v>
      </c>
      <c r="L77">
        <v>28</v>
      </c>
      <c r="M77" t="s">
        <v>86</v>
      </c>
    </row>
    <row r="78" spans="1:13" ht="10.5" customHeight="1">
      <c r="A78">
        <v>2006</v>
      </c>
      <c r="B78" t="s">
        <v>17</v>
      </c>
      <c r="C78" t="s">
        <v>22</v>
      </c>
      <c r="D78" t="s">
        <v>25</v>
      </c>
      <c r="E78">
        <v>98</v>
      </c>
      <c r="F78">
        <v>16</v>
      </c>
      <c r="I78">
        <v>8</v>
      </c>
      <c r="J78">
        <f>5.3*61</f>
        <v>323.3</v>
      </c>
      <c r="K78">
        <v>18</v>
      </c>
      <c r="L78">
        <v>28</v>
      </c>
    </row>
    <row r="79" spans="1:13" ht="10.5" customHeight="1">
      <c r="A79">
        <v>2006</v>
      </c>
      <c r="B79" t="s">
        <v>17</v>
      </c>
      <c r="C79" t="s">
        <v>13</v>
      </c>
      <c r="D79" t="s">
        <v>67</v>
      </c>
      <c r="G79">
        <v>94</v>
      </c>
      <c r="H79">
        <v>16</v>
      </c>
      <c r="I79">
        <v>4</v>
      </c>
      <c r="J79">
        <f>2.4*61</f>
        <v>146.4</v>
      </c>
      <c r="K79">
        <v>22</v>
      </c>
      <c r="L79">
        <v>30</v>
      </c>
      <c r="M79" t="s">
        <v>70</v>
      </c>
    </row>
    <row r="80" spans="1:13" ht="10.5" customHeight="1">
      <c r="A80">
        <v>2006</v>
      </c>
      <c r="B80" t="s">
        <v>17</v>
      </c>
      <c r="C80" t="s">
        <v>13</v>
      </c>
      <c r="D80" t="s">
        <v>67</v>
      </c>
      <c r="G80">
        <v>94</v>
      </c>
      <c r="H80">
        <v>16</v>
      </c>
      <c r="I80">
        <v>6</v>
      </c>
      <c r="J80">
        <f>2.7*61</f>
        <v>164.70000000000002</v>
      </c>
      <c r="K80">
        <v>21</v>
      </c>
      <c r="L80">
        <v>28</v>
      </c>
    </row>
    <row r="81" spans="1:12" ht="10.5" customHeight="1">
      <c r="A81">
        <v>2006</v>
      </c>
      <c r="B81" t="s">
        <v>17</v>
      </c>
      <c r="C81" t="s">
        <v>14</v>
      </c>
      <c r="D81" t="s">
        <v>71</v>
      </c>
      <c r="G81">
        <v>100</v>
      </c>
      <c r="H81">
        <v>16</v>
      </c>
      <c r="I81">
        <v>4</v>
      </c>
      <c r="J81">
        <f>2.3*61</f>
        <v>140.29999999999998</v>
      </c>
      <c r="K81">
        <v>24</v>
      </c>
      <c r="L81">
        <v>32</v>
      </c>
    </row>
    <row r="82" spans="1:12" ht="10.5" customHeight="1">
      <c r="A82">
        <v>2006</v>
      </c>
      <c r="B82" t="s">
        <v>17</v>
      </c>
      <c r="C82" t="s">
        <v>14</v>
      </c>
      <c r="D82" t="s">
        <v>71</v>
      </c>
      <c r="G82">
        <v>100</v>
      </c>
      <c r="H82">
        <v>16</v>
      </c>
      <c r="I82">
        <v>6</v>
      </c>
      <c r="J82">
        <f>3*61</f>
        <v>183</v>
      </c>
      <c r="K82">
        <v>21</v>
      </c>
      <c r="L82">
        <v>29</v>
      </c>
    </row>
    <row r="83" spans="1:12" ht="10.5" customHeight="1">
      <c r="A83">
        <v>2006</v>
      </c>
      <c r="B83" t="s">
        <v>17</v>
      </c>
      <c r="C83" t="s">
        <v>74</v>
      </c>
      <c r="D83" t="s">
        <v>75</v>
      </c>
      <c r="E83">
        <v>91</v>
      </c>
      <c r="F83">
        <v>13</v>
      </c>
      <c r="G83">
        <v>103</v>
      </c>
      <c r="H83">
        <v>14</v>
      </c>
      <c r="I83">
        <v>4</v>
      </c>
      <c r="J83">
        <f>2.4*61</f>
        <v>146.4</v>
      </c>
      <c r="K83">
        <v>24</v>
      </c>
      <c r="L83">
        <v>34</v>
      </c>
    </row>
    <row r="84" spans="1:12" ht="10.5" customHeight="1">
      <c r="A84">
        <v>2006</v>
      </c>
      <c r="B84" t="s">
        <v>17</v>
      </c>
      <c r="C84" t="s">
        <v>74</v>
      </c>
      <c r="D84" t="s">
        <v>75</v>
      </c>
      <c r="E84">
        <v>91</v>
      </c>
      <c r="F84">
        <v>13</v>
      </c>
      <c r="G84">
        <v>103</v>
      </c>
      <c r="H84">
        <v>14</v>
      </c>
      <c r="I84">
        <v>6</v>
      </c>
      <c r="J84">
        <f>3*61</f>
        <v>183</v>
      </c>
      <c r="K84">
        <v>21</v>
      </c>
      <c r="L84">
        <v>30</v>
      </c>
    </row>
    <row r="85" spans="1:12" ht="10.5" customHeight="1">
      <c r="A85">
        <v>2006</v>
      </c>
      <c r="B85" t="s">
        <v>17</v>
      </c>
      <c r="C85" t="s">
        <v>43</v>
      </c>
      <c r="D85" t="s">
        <v>68</v>
      </c>
      <c r="G85">
        <v>97</v>
      </c>
      <c r="H85">
        <v>14</v>
      </c>
      <c r="I85">
        <v>6</v>
      </c>
      <c r="J85">
        <f>3.5*61</f>
        <v>213.5</v>
      </c>
      <c r="K85">
        <v>19</v>
      </c>
      <c r="L85">
        <v>27</v>
      </c>
    </row>
    <row r="86" spans="1:12" ht="10.5" customHeight="1">
      <c r="A86">
        <v>2006</v>
      </c>
      <c r="B86" t="s">
        <v>17</v>
      </c>
      <c r="C86" t="s">
        <v>43</v>
      </c>
      <c r="D86" t="s">
        <v>69</v>
      </c>
      <c r="G86">
        <v>97</v>
      </c>
      <c r="H86">
        <v>14</v>
      </c>
      <c r="I86">
        <v>8</v>
      </c>
      <c r="J86">
        <f>5*61</f>
        <v>305</v>
      </c>
      <c r="K86">
        <v>17</v>
      </c>
      <c r="L86">
        <v>25</v>
      </c>
    </row>
    <row r="87" spans="1:12" ht="10.5" customHeight="1">
      <c r="A87">
        <v>2006</v>
      </c>
      <c r="B87" t="s">
        <v>17</v>
      </c>
      <c r="C87" t="s">
        <v>72</v>
      </c>
      <c r="D87" t="s">
        <v>73</v>
      </c>
      <c r="G87">
        <v>97</v>
      </c>
      <c r="H87">
        <v>16</v>
      </c>
      <c r="I87">
        <v>6</v>
      </c>
      <c r="J87">
        <f>3.8*61</f>
        <v>231.79999999999998</v>
      </c>
      <c r="K87">
        <v>20</v>
      </c>
      <c r="L87">
        <v>30</v>
      </c>
    </row>
    <row r="88" spans="1:12" ht="10.5" customHeight="1">
      <c r="A88">
        <v>2006</v>
      </c>
      <c r="B88" t="s">
        <v>17</v>
      </c>
      <c r="C88" t="s">
        <v>72</v>
      </c>
      <c r="D88" t="s">
        <v>73</v>
      </c>
      <c r="G88">
        <v>97</v>
      </c>
      <c r="H88">
        <v>16</v>
      </c>
      <c r="I88">
        <v>8</v>
      </c>
      <c r="J88">
        <f>5.3*61</f>
        <v>323.3</v>
      </c>
      <c r="K88">
        <v>18</v>
      </c>
      <c r="L88">
        <v>27</v>
      </c>
    </row>
    <row r="89" spans="1:12" ht="10.5" customHeight="1">
      <c r="A89">
        <v>2006</v>
      </c>
      <c r="B89" t="s">
        <v>47</v>
      </c>
      <c r="C89" t="s">
        <v>22</v>
      </c>
      <c r="D89" t="s">
        <v>76</v>
      </c>
      <c r="G89">
        <v>95</v>
      </c>
      <c r="H89">
        <v>12</v>
      </c>
      <c r="I89">
        <v>4</v>
      </c>
      <c r="J89">
        <f>2*61</f>
        <v>122</v>
      </c>
      <c r="K89">
        <v>23</v>
      </c>
      <c r="L89">
        <v>30</v>
      </c>
    </row>
    <row r="90" spans="1:12" ht="10.5" customHeight="1">
      <c r="A90">
        <v>2006</v>
      </c>
      <c r="B90" t="s">
        <v>47</v>
      </c>
      <c r="C90" t="s">
        <v>14</v>
      </c>
      <c r="D90" t="s">
        <v>77</v>
      </c>
      <c r="G90">
        <v>94</v>
      </c>
      <c r="H90">
        <v>15</v>
      </c>
      <c r="I90">
        <v>4</v>
      </c>
      <c r="J90">
        <f>2*61</f>
        <v>122</v>
      </c>
      <c r="K90">
        <v>26</v>
      </c>
      <c r="L90">
        <v>32</v>
      </c>
    </row>
    <row r="91" spans="1:12" ht="10.5" customHeight="1">
      <c r="A91">
        <v>2006</v>
      </c>
      <c r="B91" t="s">
        <v>47</v>
      </c>
      <c r="C91" t="s">
        <v>43</v>
      </c>
      <c r="D91" t="s">
        <v>78</v>
      </c>
      <c r="G91">
        <v>89</v>
      </c>
      <c r="H91">
        <v>12</v>
      </c>
      <c r="I91">
        <v>6</v>
      </c>
      <c r="J91">
        <f>2.5*61</f>
        <v>152.5</v>
      </c>
      <c r="K91">
        <v>21</v>
      </c>
      <c r="L91">
        <v>30</v>
      </c>
    </row>
    <row r="92" spans="1:12" ht="10.5" customHeight="1">
      <c r="A92">
        <v>2006</v>
      </c>
      <c r="B92" t="s">
        <v>47</v>
      </c>
      <c r="C92" t="s">
        <v>43</v>
      </c>
      <c r="D92" t="s">
        <v>79</v>
      </c>
      <c r="G92">
        <v>89</v>
      </c>
      <c r="H92">
        <v>12</v>
      </c>
      <c r="I92">
        <v>6</v>
      </c>
      <c r="J92">
        <f>3.5*61</f>
        <v>213.5</v>
      </c>
      <c r="K92">
        <v>20</v>
      </c>
      <c r="L92">
        <v>29</v>
      </c>
    </row>
    <row r="93" spans="1:12" ht="10.5" customHeight="1">
      <c r="A93">
        <v>2006</v>
      </c>
      <c r="B93" t="s">
        <v>47</v>
      </c>
      <c r="C93" t="s">
        <v>43</v>
      </c>
      <c r="D93" t="s">
        <v>80</v>
      </c>
      <c r="E93">
        <v>88</v>
      </c>
      <c r="F93">
        <v>12</v>
      </c>
      <c r="I93">
        <v>8</v>
      </c>
      <c r="J93">
        <f>5*61</f>
        <v>305</v>
      </c>
      <c r="K93">
        <v>16</v>
      </c>
      <c r="L93">
        <v>24</v>
      </c>
    </row>
    <row r="94" spans="1:12" ht="10.5" customHeight="1">
      <c r="A94">
        <v>2006</v>
      </c>
      <c r="B94" t="s">
        <v>47</v>
      </c>
      <c r="C94" t="s">
        <v>81</v>
      </c>
      <c r="D94" t="s">
        <v>82</v>
      </c>
      <c r="G94">
        <v>89</v>
      </c>
      <c r="H94">
        <v>14</v>
      </c>
      <c r="I94">
        <v>4</v>
      </c>
      <c r="J94">
        <f>1.8*61</f>
        <v>109.8</v>
      </c>
      <c r="K94">
        <v>30</v>
      </c>
      <c r="L94">
        <v>38</v>
      </c>
    </row>
    <row r="95" spans="1:12" ht="10.5" customHeight="1">
      <c r="A95">
        <v>2006</v>
      </c>
      <c r="B95" t="s">
        <v>47</v>
      </c>
      <c r="C95" t="s">
        <v>81</v>
      </c>
      <c r="D95" t="s">
        <v>83</v>
      </c>
      <c r="E95">
        <v>92</v>
      </c>
      <c r="F95">
        <v>14</v>
      </c>
      <c r="I95">
        <v>4</v>
      </c>
      <c r="J95">
        <f>2.4*61</f>
        <v>146.4</v>
      </c>
      <c r="K95">
        <v>23</v>
      </c>
      <c r="L95">
        <v>33</v>
      </c>
    </row>
    <row r="96" spans="1:12" ht="10.5" customHeight="1">
      <c r="A96">
        <v>2006</v>
      </c>
      <c r="B96" t="s">
        <v>47</v>
      </c>
      <c r="C96" t="s">
        <v>81</v>
      </c>
      <c r="D96" t="s">
        <v>83</v>
      </c>
      <c r="E96">
        <v>92</v>
      </c>
      <c r="F96">
        <v>14</v>
      </c>
      <c r="I96">
        <v>6</v>
      </c>
      <c r="J96">
        <f>3.3*61</f>
        <v>201.29999999999998</v>
      </c>
      <c r="K96">
        <v>21</v>
      </c>
      <c r="L96">
        <v>29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</cp:lastModifiedBy>
  <cp:lastPrinted>2009-07-22T17:30:54Z</cp:lastPrinted>
  <dcterms:created xsi:type="dcterms:W3CDTF">1996-10-14T23:33:28Z</dcterms:created>
  <dcterms:modified xsi:type="dcterms:W3CDTF">2009-07-22T18:00:51Z</dcterms:modified>
</cp:coreProperties>
</file>