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5315" windowHeight="7995" activeTab="1"/>
  </bookViews>
  <sheets>
    <sheet name="Markdown" sheetId="1" r:id="rId1"/>
    <sheet name="Price-Sales Data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29" i="1" l="1"/>
  <c r="B23" i="1" l="1"/>
  <c r="B19" i="1"/>
  <c r="B17" i="1"/>
  <c r="B18" i="1" s="1"/>
  <c r="B20" i="1" s="1"/>
  <c r="C21" i="1" l="1"/>
  <c r="B24" i="1"/>
  <c r="B25" i="1" s="1"/>
  <c r="B26" i="1" s="1"/>
  <c r="C27" i="1" s="1"/>
  <c r="B30" i="1" l="1"/>
  <c r="C31" i="1" s="1"/>
  <c r="C33" i="1" s="1"/>
  <c r="E16" i="1" s="1"/>
</calcChain>
</file>

<file path=xl/sharedStrings.xml><?xml version="1.0" encoding="utf-8"?>
<sst xmlns="http://schemas.openxmlformats.org/spreadsheetml/2006/main" count="40" uniqueCount="40">
  <si>
    <t>Markdown Pricing Model</t>
  </si>
  <si>
    <t>Scenarios</t>
  </si>
  <si>
    <t>Ten/ten</t>
  </si>
  <si>
    <t>Twenty/twenty</t>
  </si>
  <si>
    <t>Thirty/thirty</t>
  </si>
  <si>
    <t>Forty/forty</t>
  </si>
  <si>
    <t>Days at full retail price</t>
  </si>
  <si>
    <t>Data</t>
  </si>
  <si>
    <t>Intermediate markdown</t>
  </si>
  <si>
    <t>Retail price</t>
  </si>
  <si>
    <t>Inventory</t>
  </si>
  <si>
    <t>Selling season (days)</t>
  </si>
  <si>
    <t>Days at full retail</t>
  </si>
  <si>
    <t xml:space="preserve">Intermediate markdown </t>
  </si>
  <si>
    <t xml:space="preserve">Clearance markdown </t>
  </si>
  <si>
    <t>Demand function</t>
  </si>
  <si>
    <t>a</t>
  </si>
  <si>
    <t>b</t>
  </si>
  <si>
    <t>Model</t>
  </si>
  <si>
    <t>Full Retail Sales</t>
  </si>
  <si>
    <t>Retail price</t>
    <phoneticPr fontId="0" type="noConversion"/>
  </si>
  <si>
    <t>Daily sales</t>
    <phoneticPr fontId="0" type="noConversion"/>
  </si>
  <si>
    <t>Days at retail price</t>
  </si>
  <si>
    <t>Units sold at retail</t>
    <phoneticPr fontId="0" type="noConversion"/>
  </si>
  <si>
    <t>Retail revenue</t>
    <phoneticPr fontId="0" type="noConversion"/>
  </si>
  <si>
    <t>Discount Sales</t>
  </si>
  <si>
    <t>Discount</t>
    <phoneticPr fontId="0" type="noConversion"/>
  </si>
  <si>
    <t>Discount price</t>
    <phoneticPr fontId="0" type="noConversion"/>
  </si>
  <si>
    <t>Daily sales</t>
  </si>
  <si>
    <t xml:space="preserve">Unit sold </t>
  </si>
  <si>
    <t>Discount revenue</t>
    <phoneticPr fontId="0" type="noConversion"/>
  </si>
  <si>
    <t>Clearance Sales</t>
  </si>
  <si>
    <t>Clearance price</t>
  </si>
  <si>
    <t>Units sold at clearance</t>
  </si>
  <si>
    <t>Clearance revenue</t>
    <phoneticPr fontId="0" type="noConversion"/>
  </si>
  <si>
    <t>Total revenue</t>
    <phoneticPr fontId="0" type="noConversion"/>
  </si>
  <si>
    <t>Clearance Price</t>
  </si>
  <si>
    <t>Markdown</t>
  </si>
  <si>
    <t>Price</t>
  </si>
  <si>
    <t>Demand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</si>
</sst>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4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9" fontId="3" fillId="0" borderId="0" xfId="0" applyNumberFormat="1" applyFont="1"/>
    <xf numFmtId="8" fontId="3" fillId="0" borderId="0" xfId="0" applyNumberFormat="1" applyFont="1"/>
    <xf numFmtId="1" fontId="3" fillId="0" borderId="0" xfId="1" applyNumberFormat="1" applyFont="1"/>
    <xf numFmtId="44" fontId="3" fillId="0" borderId="0" xfId="0" applyNumberFormat="1" applyFont="1"/>
    <xf numFmtId="0" fontId="2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164" fontId="3" fillId="0" borderId="0" xfId="0" applyNumberFormat="1" applyFont="1"/>
    <xf numFmtId="43" fontId="3" fillId="0" borderId="0" xfId="1" applyFont="1"/>
    <xf numFmtId="0" fontId="2" fillId="2" borderId="4" xfId="0" applyFont="1" applyFill="1" applyBorder="1" applyAlignment="1">
      <alignment horizontal="right"/>
    </xf>
    <xf numFmtId="164" fontId="3" fillId="2" borderId="0" xfId="2" applyNumberFormat="1" applyFont="1" applyFill="1" applyBorder="1"/>
    <xf numFmtId="0" fontId="3" fillId="2" borderId="5" xfId="0" applyFont="1" applyFill="1" applyBorder="1"/>
    <xf numFmtId="165" fontId="3" fillId="0" borderId="1" xfId="2" applyNumberFormat="1" applyFont="1" applyBorder="1"/>
    <xf numFmtId="165" fontId="3" fillId="0" borderId="2" xfId="2" applyNumberFormat="1" applyFont="1" applyBorder="1"/>
    <xf numFmtId="165" fontId="3" fillId="0" borderId="3" xfId="2" applyNumberFormat="1" applyFont="1" applyBorder="1"/>
    <xf numFmtId="2" fontId="3" fillId="2" borderId="0" xfId="1" applyNumberFormat="1" applyFont="1" applyFill="1" applyBorder="1"/>
    <xf numFmtId="9" fontId="3" fillId="0" borderId="0" xfId="2" applyNumberFormat="1" applyFont="1"/>
    <xf numFmtId="165" fontId="3" fillId="0" borderId="4" xfId="2" applyNumberFormat="1" applyFont="1" applyBorder="1"/>
    <xf numFmtId="165" fontId="3" fillId="0" borderId="0" xfId="2" applyNumberFormat="1" applyFont="1" applyBorder="1"/>
    <xf numFmtId="165" fontId="3" fillId="0" borderId="5" xfId="2" applyNumberFormat="1" applyFont="1" applyBorder="1"/>
    <xf numFmtId="0" fontId="3" fillId="2" borderId="0" xfId="0" applyFont="1" applyFill="1" applyBorder="1"/>
    <xf numFmtId="1" fontId="3" fillId="2" borderId="0" xfId="0" applyNumberFormat="1" applyFont="1" applyFill="1" applyBorder="1"/>
    <xf numFmtId="0" fontId="2" fillId="2" borderId="6" xfId="0" applyFont="1" applyFill="1" applyBorder="1"/>
    <xf numFmtId="0" fontId="2" fillId="2" borderId="7" xfId="0" applyFont="1" applyFill="1" applyBorder="1" applyAlignment="1">
      <alignment horizontal="right"/>
    </xf>
    <xf numFmtId="164" fontId="3" fillId="2" borderId="8" xfId="2" applyNumberFormat="1" applyFont="1" applyFill="1" applyBorder="1"/>
    <xf numFmtId="165" fontId="3" fillId="0" borderId="4" xfId="2" applyNumberFormat="1" applyFont="1" applyFill="1" applyBorder="1"/>
    <xf numFmtId="0" fontId="2" fillId="3" borderId="1" xfId="0" applyFont="1" applyFill="1" applyBorder="1"/>
    <xf numFmtId="0" fontId="3" fillId="3" borderId="2" xfId="0" applyFont="1" applyFill="1" applyBorder="1"/>
    <xf numFmtId="0" fontId="3" fillId="3" borderId="3" xfId="0" applyFont="1" applyFill="1" applyBorder="1"/>
    <xf numFmtId="0" fontId="2" fillId="3" borderId="4" xfId="0" applyFont="1" applyFill="1" applyBorder="1" applyAlignment="1">
      <alignment horizontal="right"/>
    </xf>
    <xf numFmtId="9" fontId="3" fillId="3" borderId="0" xfId="0" applyNumberFormat="1" applyFont="1" applyFill="1" applyBorder="1"/>
    <xf numFmtId="0" fontId="3" fillId="3" borderId="5" xfId="0" applyFont="1" applyFill="1" applyBorder="1"/>
    <xf numFmtId="164" fontId="3" fillId="3" borderId="0" xfId="2" applyNumberFormat="1" applyFont="1" applyFill="1" applyBorder="1"/>
    <xf numFmtId="165" fontId="3" fillId="0" borderId="6" xfId="2" applyNumberFormat="1" applyFont="1" applyBorder="1"/>
    <xf numFmtId="165" fontId="3" fillId="0" borderId="7" xfId="2" applyNumberFormat="1" applyFont="1" applyBorder="1"/>
    <xf numFmtId="165" fontId="3" fillId="0" borderId="8" xfId="2" applyNumberFormat="1" applyFont="1" applyBorder="1"/>
    <xf numFmtId="43" fontId="3" fillId="3" borderId="0" xfId="1" applyFont="1" applyFill="1" applyBorder="1"/>
    <xf numFmtId="44" fontId="3" fillId="0" borderId="0" xfId="2" applyFont="1"/>
    <xf numFmtId="0" fontId="3" fillId="3" borderId="0" xfId="0" applyFont="1" applyFill="1" applyBorder="1"/>
    <xf numFmtId="0" fontId="2" fillId="3" borderId="6" xfId="0" applyFont="1" applyFill="1" applyBorder="1"/>
    <xf numFmtId="0" fontId="2" fillId="3" borderId="7" xfId="0" applyFont="1" applyFill="1" applyBorder="1" applyAlignment="1">
      <alignment horizontal="right"/>
    </xf>
    <xf numFmtId="164" fontId="3" fillId="3" borderId="8" xfId="0" applyNumberFormat="1" applyFont="1" applyFill="1" applyBorder="1"/>
    <xf numFmtId="0" fontId="2" fillId="4" borderId="1" xfId="0" applyFont="1" applyFill="1" applyBorder="1" applyAlignment="1">
      <alignment horizontal="left"/>
    </xf>
    <xf numFmtId="0" fontId="3" fillId="4" borderId="2" xfId="0" applyFont="1" applyFill="1" applyBorder="1"/>
    <xf numFmtId="0" fontId="3" fillId="4" borderId="3" xfId="0" applyFont="1" applyFill="1" applyBorder="1"/>
    <xf numFmtId="0" fontId="2" fillId="4" borderId="4" xfId="0" applyFont="1" applyFill="1" applyBorder="1" applyAlignment="1">
      <alignment horizontal="right"/>
    </xf>
    <xf numFmtId="164" fontId="3" fillId="4" borderId="0" xfId="0" applyNumberFormat="1" applyFont="1" applyFill="1" applyBorder="1"/>
    <xf numFmtId="0" fontId="3" fillId="4" borderId="5" xfId="0" applyFont="1" applyFill="1" applyBorder="1"/>
    <xf numFmtId="1" fontId="3" fillId="4" borderId="0" xfId="1" applyNumberFormat="1" applyFont="1" applyFill="1" applyBorder="1"/>
    <xf numFmtId="0" fontId="3" fillId="4" borderId="6" xfId="0" applyFont="1" applyFill="1" applyBorder="1"/>
    <xf numFmtId="0" fontId="2" fillId="4" borderId="7" xfId="0" applyFont="1" applyFill="1" applyBorder="1" applyAlignment="1">
      <alignment horizontal="right"/>
    </xf>
    <xf numFmtId="164" fontId="3" fillId="4" borderId="8" xfId="2" applyNumberFormat="1" applyFont="1" applyFill="1" applyBorder="1"/>
    <xf numFmtId="0" fontId="3" fillId="0" borderId="0" xfId="0" applyFont="1" applyAlignment="1">
      <alignment horizontal="right"/>
    </xf>
    <xf numFmtId="164" fontId="3" fillId="5" borderId="9" xfId="0" applyNumberFormat="1" applyFont="1" applyFill="1" applyBorder="1"/>
    <xf numFmtId="166" fontId="3" fillId="0" borderId="0" xfId="1" applyNumberFormat="1" applyFont="1"/>
    <xf numFmtId="166" fontId="3" fillId="0" borderId="0" xfId="0" applyNumberFormat="1" applyFont="1"/>
    <xf numFmtId="9" fontId="2" fillId="0" borderId="0" xfId="0" applyNumberFormat="1" applyFont="1" applyAlignment="1">
      <alignment horizontal="center"/>
    </xf>
    <xf numFmtId="44" fontId="2" fillId="0" borderId="4" xfId="0" applyNumberFormat="1" applyFont="1" applyBorder="1" applyAlignment="1">
      <alignment horizontal="center" textRotation="90"/>
    </xf>
    <xf numFmtId="0" fontId="4" fillId="0" borderId="0" xfId="0" applyFont="1" applyAlignment="1">
      <alignment horizontal="center"/>
    </xf>
    <xf numFmtId="44" fontId="0" fillId="0" borderId="0" xfId="2" applyFo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'Price-Sales Data'!$B$3</c:f>
              <c:strCache>
                <c:ptCount val="1"/>
                <c:pt idx="0">
                  <c:v>Demand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0.37067519685039368"/>
                  <c:y val="-0.60079214056576258"/>
                </c:manualLayout>
              </c:layout>
              <c:numFmt formatCode="General" sourceLinked="0"/>
            </c:trendlineLbl>
          </c:trendline>
          <c:xVal>
            <c:numRef>
              <c:f>'Price-Sales Data'!$A$4:$A$24</c:f>
              <c:numCache>
                <c:formatCode>_("$"* #,##0.00_);_("$"* \(#,##0.00\);_("$"* "-"??_);_(@_)</c:formatCode>
                <c:ptCount val="21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120</c:v>
                </c:pt>
                <c:pt idx="8">
                  <c:v>130</c:v>
                </c:pt>
                <c:pt idx="9">
                  <c:v>140</c:v>
                </c:pt>
                <c:pt idx="10">
                  <c:v>150</c:v>
                </c:pt>
                <c:pt idx="11">
                  <c:v>160</c:v>
                </c:pt>
                <c:pt idx="12">
                  <c:v>170</c:v>
                </c:pt>
                <c:pt idx="13">
                  <c:v>180</c:v>
                </c:pt>
                <c:pt idx="14">
                  <c:v>190</c:v>
                </c:pt>
                <c:pt idx="15">
                  <c:v>200</c:v>
                </c:pt>
                <c:pt idx="16">
                  <c:v>210</c:v>
                </c:pt>
                <c:pt idx="17">
                  <c:v>220</c:v>
                </c:pt>
                <c:pt idx="18">
                  <c:v>230</c:v>
                </c:pt>
                <c:pt idx="19">
                  <c:v>240</c:v>
                </c:pt>
                <c:pt idx="20">
                  <c:v>250</c:v>
                </c:pt>
              </c:numCache>
            </c:numRef>
          </c:xVal>
          <c:yVal>
            <c:numRef>
              <c:f>'Price-Sales Data'!$B$4:$B$24</c:f>
              <c:numCache>
                <c:formatCode>General</c:formatCode>
                <c:ptCount val="21"/>
                <c:pt idx="0">
                  <c:v>19964.084999999999</c:v>
                </c:pt>
                <c:pt idx="1">
                  <c:v>19706.884999999998</c:v>
                </c:pt>
                <c:pt idx="2">
                  <c:v>20240.830000000002</c:v>
                </c:pt>
                <c:pt idx="3">
                  <c:v>19698.807000000001</c:v>
                </c:pt>
                <c:pt idx="4">
                  <c:v>20095.808000000001</c:v>
                </c:pt>
                <c:pt idx="5">
                  <c:v>19390.993999999999</c:v>
                </c:pt>
                <c:pt idx="6">
                  <c:v>19430.71</c:v>
                </c:pt>
                <c:pt idx="7">
                  <c:v>19273.695</c:v>
                </c:pt>
                <c:pt idx="8">
                  <c:v>18716.381000000001</c:v>
                </c:pt>
                <c:pt idx="9">
                  <c:v>18925.364000000001</c:v>
                </c:pt>
                <c:pt idx="10">
                  <c:v>19484.776000000002</c:v>
                </c:pt>
                <c:pt idx="11">
                  <c:v>18934.879000000001</c:v>
                </c:pt>
                <c:pt idx="12">
                  <c:v>18915.764999999999</c:v>
                </c:pt>
                <c:pt idx="13">
                  <c:v>18893.373</c:v>
                </c:pt>
                <c:pt idx="14">
                  <c:v>18961.662</c:v>
                </c:pt>
                <c:pt idx="15">
                  <c:v>18443.294000000002</c:v>
                </c:pt>
                <c:pt idx="16">
                  <c:v>18811.981</c:v>
                </c:pt>
                <c:pt idx="17">
                  <c:v>18561.917000000001</c:v>
                </c:pt>
                <c:pt idx="18">
                  <c:v>18158.618999999999</c:v>
                </c:pt>
                <c:pt idx="19">
                  <c:v>18412.560000000001</c:v>
                </c:pt>
                <c:pt idx="20">
                  <c:v>17771.386999999999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957248"/>
        <c:axId val="83955712"/>
      </c:scatterChart>
      <c:valAx>
        <c:axId val="83957248"/>
        <c:scaling>
          <c:orientation val="minMax"/>
        </c:scaling>
        <c:delete val="0"/>
        <c:axPos val="b"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83955712"/>
        <c:crosses val="autoZero"/>
        <c:crossBetween val="midCat"/>
      </c:valAx>
      <c:valAx>
        <c:axId val="839557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95724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352425</xdr:colOff>
      <xdr:row>0</xdr:row>
      <xdr:rowOff>185737</xdr:rowOff>
    </xdr:from>
    <xdr:to>
      <xdr:col>11</xdr:col>
      <xdr:colOff>466725</xdr:colOff>
      <xdr:row>18</xdr:row>
      <xdr:rowOff>85725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topLeftCell="A4" workbookViewId="0">
      <selection activeCell="G34" sqref="G34"/>
    </sheetView>
  </sheetViews>
  <sheetFormatPr defaultColWidth="12.42578125" defaultRowHeight="12.75" x14ac:dyDescent="0.2"/>
  <cols>
    <col min="1" max="1" width="23.85546875" style="2" bestFit="1" customWidth="1"/>
    <col min="2" max="2" width="18.42578125" style="2" bestFit="1" customWidth="1"/>
    <col min="3" max="3" width="10.140625" style="2" bestFit="1" customWidth="1"/>
    <col min="4" max="4" width="10.85546875" style="2" customWidth="1"/>
    <col min="5" max="14" width="10.7109375" style="2" customWidth="1"/>
    <col min="15" max="16384" width="12.42578125" style="2"/>
  </cols>
  <sheetData>
    <row r="1" spans="1:10" x14ac:dyDescent="0.2">
      <c r="A1" s="1" t="s">
        <v>0</v>
      </c>
      <c r="D1" s="3" t="s">
        <v>1</v>
      </c>
      <c r="E1" s="1" t="s">
        <v>2</v>
      </c>
      <c r="F1" s="1" t="s">
        <v>3</v>
      </c>
      <c r="G1" s="1" t="s">
        <v>4</v>
      </c>
      <c r="H1" s="1" t="s">
        <v>5</v>
      </c>
    </row>
    <row r="2" spans="1:10" x14ac:dyDescent="0.2">
      <c r="D2" s="3" t="s">
        <v>6</v>
      </c>
      <c r="E2" s="2">
        <v>10</v>
      </c>
      <c r="F2" s="2">
        <v>20</v>
      </c>
      <c r="G2" s="2">
        <v>30</v>
      </c>
      <c r="H2" s="2">
        <v>40</v>
      </c>
    </row>
    <row r="3" spans="1:10" x14ac:dyDescent="0.2">
      <c r="A3" s="1" t="s">
        <v>7</v>
      </c>
      <c r="D3" s="3" t="s">
        <v>8</v>
      </c>
      <c r="E3" s="4">
        <v>0.1</v>
      </c>
      <c r="F3" s="4">
        <v>0.2</v>
      </c>
      <c r="G3" s="4">
        <v>0.3</v>
      </c>
      <c r="H3" s="4">
        <v>0.4</v>
      </c>
    </row>
    <row r="4" spans="1:10" x14ac:dyDescent="0.2">
      <c r="A4" s="3" t="s">
        <v>9</v>
      </c>
      <c r="B4" s="5">
        <v>70</v>
      </c>
    </row>
    <row r="5" spans="1:10" x14ac:dyDescent="0.2">
      <c r="A5" s="3" t="s">
        <v>10</v>
      </c>
      <c r="B5" s="6">
        <v>1000</v>
      </c>
    </row>
    <row r="6" spans="1:10" x14ac:dyDescent="0.2">
      <c r="A6" s="3" t="s">
        <v>11</v>
      </c>
      <c r="B6" s="2">
        <v>50</v>
      </c>
    </row>
    <row r="7" spans="1:10" x14ac:dyDescent="0.2">
      <c r="A7" s="3" t="s">
        <v>12</v>
      </c>
      <c r="B7" s="2">
        <v>40</v>
      </c>
    </row>
    <row r="8" spans="1:10" x14ac:dyDescent="0.2">
      <c r="A8" s="3" t="s">
        <v>13</v>
      </c>
      <c r="B8" s="4">
        <v>0.4</v>
      </c>
      <c r="D8" s="7"/>
      <c r="E8" s="4"/>
      <c r="F8" s="4"/>
      <c r="G8" s="4"/>
      <c r="H8" s="4"/>
      <c r="I8" s="4"/>
    </row>
    <row r="9" spans="1:10" x14ac:dyDescent="0.2">
      <c r="A9" s="3" t="s">
        <v>14</v>
      </c>
      <c r="B9" s="4">
        <v>0.7</v>
      </c>
      <c r="D9" s="7"/>
      <c r="E9" s="4"/>
      <c r="F9" s="4"/>
      <c r="G9" s="4"/>
      <c r="H9" s="4"/>
      <c r="I9" s="4"/>
    </row>
    <row r="10" spans="1:10" x14ac:dyDescent="0.2">
      <c r="A10" s="3" t="s">
        <v>15</v>
      </c>
      <c r="D10" s="7"/>
      <c r="E10" s="4"/>
      <c r="F10" s="4"/>
      <c r="G10" s="4"/>
      <c r="H10" s="4"/>
      <c r="I10" s="4"/>
    </row>
    <row r="11" spans="1:10" x14ac:dyDescent="0.2">
      <c r="A11" s="3" t="s">
        <v>16</v>
      </c>
      <c r="B11" s="2">
        <v>91</v>
      </c>
      <c r="D11" s="7"/>
      <c r="E11" s="4"/>
      <c r="F11" s="4"/>
      <c r="G11" s="4"/>
      <c r="H11" s="4"/>
      <c r="I11" s="4"/>
    </row>
    <row r="12" spans="1:10" x14ac:dyDescent="0.2">
      <c r="A12" s="3" t="s">
        <v>17</v>
      </c>
      <c r="B12" s="2">
        <v>1.2</v>
      </c>
      <c r="D12" s="7"/>
      <c r="E12" s="4"/>
    </row>
    <row r="13" spans="1:10" x14ac:dyDescent="0.2">
      <c r="D13" s="7"/>
      <c r="E13" s="4"/>
      <c r="F13" s="4"/>
      <c r="G13" s="4"/>
      <c r="H13" s="4"/>
      <c r="I13" s="4"/>
    </row>
    <row r="14" spans="1:10" x14ac:dyDescent="0.2">
      <c r="A14" s="1" t="s">
        <v>18</v>
      </c>
      <c r="D14" s="7"/>
      <c r="E14" s="4"/>
      <c r="F14" s="4"/>
      <c r="G14" s="4"/>
      <c r="H14" s="4"/>
      <c r="I14" s="4"/>
    </row>
    <row r="15" spans="1:10" x14ac:dyDescent="0.2">
      <c r="A15" s="1"/>
      <c r="D15" s="7"/>
      <c r="E15" s="4"/>
      <c r="F15" s="60" t="s">
        <v>36</v>
      </c>
      <c r="G15" s="60"/>
      <c r="H15" s="60"/>
      <c r="I15" s="60"/>
      <c r="J15" s="60"/>
    </row>
    <row r="16" spans="1:10" x14ac:dyDescent="0.2">
      <c r="A16" s="8" t="s">
        <v>19</v>
      </c>
      <c r="B16" s="9"/>
      <c r="C16" s="10"/>
      <c r="D16" s="7"/>
      <c r="E16" s="11">
        <f>C33</f>
        <v>43246</v>
      </c>
      <c r="F16" s="12">
        <v>20</v>
      </c>
      <c r="G16" s="12">
        <v>25</v>
      </c>
      <c r="H16" s="12">
        <v>30</v>
      </c>
      <c r="I16" s="12">
        <v>35</v>
      </c>
      <c r="J16" s="12">
        <v>40</v>
      </c>
    </row>
    <row r="17" spans="1:10" ht="12.75" customHeight="1" x14ac:dyDescent="0.2">
      <c r="A17" s="13" t="s">
        <v>20</v>
      </c>
      <c r="B17" s="14">
        <f>B4</f>
        <v>70</v>
      </c>
      <c r="C17" s="15"/>
      <c r="D17" s="61" t="s">
        <v>37</v>
      </c>
      <c r="E17" s="4">
        <v>0.15</v>
      </c>
      <c r="F17" s="16">
        <v>50498.000000000015</v>
      </c>
      <c r="G17" s="17">
        <v>48440.000000000015</v>
      </c>
      <c r="H17" s="17">
        <v>46382.000000000015</v>
      </c>
      <c r="I17" s="17">
        <v>44324.000000000007</v>
      </c>
      <c r="J17" s="18">
        <v>42266.000000000007</v>
      </c>
    </row>
    <row r="18" spans="1:10" x14ac:dyDescent="0.2">
      <c r="A18" s="13" t="s">
        <v>21</v>
      </c>
      <c r="B18" s="19">
        <f>B11-B12*B17</f>
        <v>7</v>
      </c>
      <c r="C18" s="15"/>
      <c r="D18" s="61"/>
      <c r="E18" s="20">
        <v>0.2</v>
      </c>
      <c r="F18" s="21">
        <v>52849.999999999993</v>
      </c>
      <c r="G18" s="22">
        <f t="dataTable" ref="G18:J24" dt2D="1" dtr="1" r1="B8" r2="B29"/>
        <v>50498.000000000015</v>
      </c>
      <c r="H18" s="22">
        <v>50498.000000000015</v>
      </c>
      <c r="I18" s="22">
        <v>50498.000000000015</v>
      </c>
      <c r="J18" s="23">
        <v>50498.000000000015</v>
      </c>
    </row>
    <row r="19" spans="1:10" x14ac:dyDescent="0.2">
      <c r="A19" s="13" t="s">
        <v>22</v>
      </c>
      <c r="B19" s="24">
        <f>B7</f>
        <v>40</v>
      </c>
      <c r="C19" s="15"/>
      <c r="D19" s="61"/>
      <c r="E19" s="4">
        <v>0.25</v>
      </c>
      <c r="F19" s="21">
        <v>54320</v>
      </c>
      <c r="G19" s="22">
        <v>50498.000000000015</v>
      </c>
      <c r="H19" s="22">
        <v>50498.000000000015</v>
      </c>
      <c r="I19" s="22">
        <v>50498.000000000015</v>
      </c>
      <c r="J19" s="23">
        <v>50498.000000000015</v>
      </c>
    </row>
    <row r="20" spans="1:10" x14ac:dyDescent="0.2">
      <c r="A20" s="13" t="s">
        <v>23</v>
      </c>
      <c r="B20" s="25">
        <f>B18*B19</f>
        <v>280</v>
      </c>
      <c r="C20" s="15"/>
      <c r="D20" s="61"/>
      <c r="E20" s="20">
        <v>0.3</v>
      </c>
      <c r="F20" s="21">
        <v>51940</v>
      </c>
      <c r="G20" s="22">
        <v>50498.000000000015</v>
      </c>
      <c r="H20" s="22">
        <v>50498.000000000015</v>
      </c>
      <c r="I20" s="22">
        <v>50498.000000000015</v>
      </c>
      <c r="J20" s="23">
        <v>50498.000000000015</v>
      </c>
    </row>
    <row r="21" spans="1:10" x14ac:dyDescent="0.2">
      <c r="A21" s="26"/>
      <c r="B21" s="27" t="s">
        <v>24</v>
      </c>
      <c r="C21" s="28">
        <f>B20*B17</f>
        <v>19600</v>
      </c>
      <c r="D21" s="61"/>
      <c r="E21" s="4">
        <v>0.35</v>
      </c>
      <c r="F21" s="29">
        <v>48930</v>
      </c>
      <c r="G21" s="22">
        <v>50498.000000000015</v>
      </c>
      <c r="H21" s="22">
        <v>50498.000000000015</v>
      </c>
      <c r="I21" s="22">
        <v>50498.000000000015</v>
      </c>
      <c r="J21" s="23">
        <v>50498.000000000015</v>
      </c>
    </row>
    <row r="22" spans="1:10" x14ac:dyDescent="0.2">
      <c r="A22" s="30" t="s">
        <v>25</v>
      </c>
      <c r="B22" s="31"/>
      <c r="C22" s="32"/>
      <c r="D22" s="61"/>
      <c r="E22" s="20">
        <v>0.4</v>
      </c>
      <c r="F22" s="21">
        <v>45920</v>
      </c>
      <c r="G22" s="22">
        <v>50498.000000000015</v>
      </c>
      <c r="H22" s="22">
        <v>50498.000000000015</v>
      </c>
      <c r="I22" s="22">
        <v>50498.000000000015</v>
      </c>
      <c r="J22" s="23">
        <v>50498.000000000015</v>
      </c>
    </row>
    <row r="23" spans="1:10" x14ac:dyDescent="0.2">
      <c r="A23" s="33" t="s">
        <v>26</v>
      </c>
      <c r="B23" s="34">
        <f>B8</f>
        <v>0.4</v>
      </c>
      <c r="C23" s="35"/>
      <c r="D23" s="61"/>
      <c r="E23" s="4">
        <v>0.45</v>
      </c>
      <c r="F23" s="21">
        <v>42910</v>
      </c>
      <c r="G23" s="22">
        <v>50498.000000000015</v>
      </c>
      <c r="H23" s="22">
        <v>50498.000000000015</v>
      </c>
      <c r="I23" s="22">
        <v>50498.000000000015</v>
      </c>
      <c r="J23" s="23">
        <v>50498.000000000015</v>
      </c>
    </row>
    <row r="24" spans="1:10" x14ac:dyDescent="0.2">
      <c r="A24" s="33" t="s">
        <v>27</v>
      </c>
      <c r="B24" s="36">
        <f>B17*(1-B23)</f>
        <v>42</v>
      </c>
      <c r="C24" s="35"/>
      <c r="D24" s="61"/>
      <c r="E24" s="20">
        <v>0.5</v>
      </c>
      <c r="F24" s="37">
        <v>39900</v>
      </c>
      <c r="G24" s="38">
        <v>50498.000000000015</v>
      </c>
      <c r="H24" s="38">
        <v>50498.000000000015</v>
      </c>
      <c r="I24" s="38">
        <v>50498.000000000015</v>
      </c>
      <c r="J24" s="39">
        <v>50498.000000000015</v>
      </c>
    </row>
    <row r="25" spans="1:10" x14ac:dyDescent="0.2">
      <c r="A25" s="33" t="s">
        <v>28</v>
      </c>
      <c r="B25" s="40">
        <f>B11 - B12*B24</f>
        <v>40.6</v>
      </c>
      <c r="C25" s="35"/>
      <c r="E25" s="41"/>
      <c r="F25" s="41"/>
      <c r="G25" s="41"/>
      <c r="H25" s="41"/>
      <c r="I25" s="41"/>
    </row>
    <row r="26" spans="1:10" x14ac:dyDescent="0.2">
      <c r="A26" s="33" t="s">
        <v>29</v>
      </c>
      <c r="B26" s="42">
        <f>MIN(B25*(B6-B19),B5-B20)</f>
        <v>406</v>
      </c>
      <c r="C26" s="35"/>
      <c r="E26" s="41"/>
      <c r="F26" s="41"/>
      <c r="G26" s="41"/>
      <c r="H26" s="41"/>
      <c r="I26" s="41"/>
    </row>
    <row r="27" spans="1:10" x14ac:dyDescent="0.2">
      <c r="A27" s="43"/>
      <c r="B27" s="44" t="s">
        <v>30</v>
      </c>
      <c r="C27" s="45">
        <f>B26*B24</f>
        <v>17052</v>
      </c>
      <c r="E27" s="41"/>
      <c r="F27" s="41"/>
      <c r="G27" s="41"/>
      <c r="H27" s="41"/>
      <c r="I27" s="41"/>
    </row>
    <row r="28" spans="1:10" x14ac:dyDescent="0.2">
      <c r="A28" s="46" t="s">
        <v>31</v>
      </c>
      <c r="B28" s="47"/>
      <c r="C28" s="48"/>
      <c r="E28" s="41"/>
      <c r="F28" s="41"/>
      <c r="G28" s="41"/>
      <c r="H28" s="41"/>
      <c r="I28" s="41"/>
    </row>
    <row r="29" spans="1:10" x14ac:dyDescent="0.2">
      <c r="A29" s="49" t="s">
        <v>32</v>
      </c>
      <c r="B29" s="50">
        <f>B4*(1-B9)</f>
        <v>21.000000000000004</v>
      </c>
      <c r="C29" s="51"/>
      <c r="E29" s="41"/>
      <c r="F29" s="41"/>
      <c r="G29" s="41"/>
      <c r="H29" s="41"/>
      <c r="I29" s="41"/>
    </row>
    <row r="30" spans="1:10" x14ac:dyDescent="0.2">
      <c r="A30" s="49" t="s">
        <v>33</v>
      </c>
      <c r="B30" s="52">
        <f>MAX(0,B5-B20-B26)</f>
        <v>314</v>
      </c>
      <c r="C30" s="51"/>
      <c r="E30" s="41"/>
      <c r="F30" s="41"/>
      <c r="G30" s="41"/>
      <c r="H30" s="41"/>
      <c r="I30" s="41"/>
    </row>
    <row r="31" spans="1:10" x14ac:dyDescent="0.2">
      <c r="A31" s="53"/>
      <c r="B31" s="54" t="s">
        <v>34</v>
      </c>
      <c r="C31" s="55">
        <f>B29*B30</f>
        <v>6594.0000000000009</v>
      </c>
      <c r="E31" s="41"/>
      <c r="F31" s="41"/>
      <c r="G31" s="41"/>
      <c r="H31" s="41"/>
      <c r="I31" s="41"/>
    </row>
    <row r="32" spans="1:10" x14ac:dyDescent="0.2">
      <c r="A32" s="56"/>
      <c r="B32" s="1"/>
      <c r="E32" s="41"/>
      <c r="F32" s="41"/>
      <c r="G32" s="41"/>
      <c r="H32" s="41"/>
      <c r="I32" s="41"/>
    </row>
    <row r="33" spans="2:9" x14ac:dyDescent="0.2">
      <c r="B33" s="3" t="s">
        <v>35</v>
      </c>
      <c r="C33" s="57">
        <f>C21+C27+C31</f>
        <v>43246</v>
      </c>
      <c r="E33" s="41"/>
      <c r="F33" s="41"/>
      <c r="G33" s="41"/>
      <c r="H33" s="41"/>
      <c r="I33" s="41"/>
    </row>
    <row r="34" spans="2:9" x14ac:dyDescent="0.2">
      <c r="E34" s="41"/>
      <c r="F34" s="41"/>
      <c r="G34" s="41"/>
      <c r="H34" s="41"/>
      <c r="I34" s="41"/>
    </row>
    <row r="35" spans="2:9" x14ac:dyDescent="0.2">
      <c r="E35" s="41"/>
      <c r="F35" s="41"/>
      <c r="G35" s="41"/>
      <c r="H35" s="41"/>
      <c r="I35" s="41"/>
    </row>
    <row r="36" spans="2:9" x14ac:dyDescent="0.2">
      <c r="E36" s="41"/>
      <c r="F36" s="41"/>
      <c r="G36" s="41"/>
      <c r="H36" s="41"/>
      <c r="I36" s="41"/>
    </row>
    <row r="37" spans="2:9" x14ac:dyDescent="0.2">
      <c r="E37" s="41"/>
      <c r="F37" s="41"/>
      <c r="G37" s="41"/>
      <c r="H37" s="41"/>
      <c r="I37" s="41"/>
    </row>
    <row r="38" spans="2:9" x14ac:dyDescent="0.2">
      <c r="B38" s="41"/>
      <c r="E38" s="41"/>
      <c r="F38" s="41"/>
      <c r="G38" s="41"/>
      <c r="H38" s="41"/>
      <c r="I38" s="41"/>
    </row>
    <row r="39" spans="2:9" x14ac:dyDescent="0.2">
      <c r="B39" s="58"/>
      <c r="E39" s="41"/>
      <c r="F39" s="41"/>
      <c r="G39" s="41"/>
      <c r="H39" s="41"/>
      <c r="I39" s="41"/>
    </row>
    <row r="40" spans="2:9" x14ac:dyDescent="0.2">
      <c r="E40" s="41"/>
      <c r="F40" s="41"/>
      <c r="G40" s="41"/>
      <c r="H40" s="41"/>
      <c r="I40" s="41"/>
    </row>
    <row r="41" spans="2:9" x14ac:dyDescent="0.2">
      <c r="E41" s="41"/>
      <c r="F41" s="41"/>
      <c r="G41" s="41"/>
      <c r="H41" s="41"/>
      <c r="I41" s="41"/>
    </row>
    <row r="43" spans="2:9" x14ac:dyDescent="0.2">
      <c r="B43" s="59"/>
      <c r="E43" s="7"/>
    </row>
    <row r="44" spans="2:9" x14ac:dyDescent="0.2">
      <c r="B44" s="41"/>
    </row>
    <row r="46" spans="2:9" x14ac:dyDescent="0.2">
      <c r="B46" s="7"/>
    </row>
    <row r="47" spans="2:9" x14ac:dyDescent="0.2">
      <c r="B47" s="58"/>
    </row>
    <row r="48" spans="2:9" x14ac:dyDescent="0.2">
      <c r="B48" s="41"/>
    </row>
    <row r="50" spans="2:2" x14ac:dyDescent="0.2">
      <c r="B50" s="7"/>
    </row>
  </sheetData>
  <mergeCells count="2">
    <mergeCell ref="F15:J15"/>
    <mergeCell ref="D17:D2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29"/>
  <sheetViews>
    <sheetView tabSelected="1" topLeftCell="A7" workbookViewId="0">
      <selection activeCell="D26" sqref="D26"/>
    </sheetView>
  </sheetViews>
  <sheetFormatPr defaultRowHeight="15" x14ac:dyDescent="0.25"/>
  <cols>
    <col min="2" max="2" width="23.28515625" bestFit="1" customWidth="1"/>
  </cols>
  <sheetData>
    <row r="3" spans="1:2" x14ac:dyDescent="0.25">
      <c r="A3" s="62" t="s">
        <v>38</v>
      </c>
      <c r="B3" s="62" t="s">
        <v>39</v>
      </c>
    </row>
    <row r="4" spans="1:2" x14ac:dyDescent="0.25">
      <c r="A4" s="63">
        <v>50</v>
      </c>
      <c r="B4">
        <v>19964.084999999999</v>
      </c>
    </row>
    <row r="5" spans="1:2" x14ac:dyDescent="0.25">
      <c r="A5" s="63">
        <v>60</v>
      </c>
      <c r="B5">
        <v>19706.884999999998</v>
      </c>
    </row>
    <row r="6" spans="1:2" x14ac:dyDescent="0.25">
      <c r="A6" s="63">
        <v>70</v>
      </c>
      <c r="B6">
        <v>20240.830000000002</v>
      </c>
    </row>
    <row r="7" spans="1:2" x14ac:dyDescent="0.25">
      <c r="A7" s="63">
        <v>80</v>
      </c>
      <c r="B7">
        <v>19698.807000000001</v>
      </c>
    </row>
    <row r="8" spans="1:2" x14ac:dyDescent="0.25">
      <c r="A8" s="63">
        <v>90</v>
      </c>
      <c r="B8">
        <v>20095.808000000001</v>
      </c>
    </row>
    <row r="9" spans="1:2" x14ac:dyDescent="0.25">
      <c r="A9" s="63">
        <v>100</v>
      </c>
      <c r="B9">
        <v>19390.993999999999</v>
      </c>
    </row>
    <row r="10" spans="1:2" x14ac:dyDescent="0.25">
      <c r="A10" s="63">
        <v>110</v>
      </c>
      <c r="B10">
        <v>19430.71</v>
      </c>
    </row>
    <row r="11" spans="1:2" x14ac:dyDescent="0.25">
      <c r="A11" s="63">
        <v>120</v>
      </c>
      <c r="B11">
        <v>19273.695</v>
      </c>
    </row>
    <row r="12" spans="1:2" x14ac:dyDescent="0.25">
      <c r="A12" s="63">
        <v>130</v>
      </c>
      <c r="B12">
        <v>18716.381000000001</v>
      </c>
    </row>
    <row r="13" spans="1:2" x14ac:dyDescent="0.25">
      <c r="A13" s="63">
        <v>140</v>
      </c>
      <c r="B13">
        <v>18925.364000000001</v>
      </c>
    </row>
    <row r="14" spans="1:2" x14ac:dyDescent="0.25">
      <c r="A14" s="63">
        <v>150</v>
      </c>
      <c r="B14">
        <v>19484.776000000002</v>
      </c>
    </row>
    <row r="15" spans="1:2" x14ac:dyDescent="0.25">
      <c r="A15" s="63">
        <v>160</v>
      </c>
      <c r="B15">
        <v>18934.879000000001</v>
      </c>
    </row>
    <row r="16" spans="1:2" x14ac:dyDescent="0.25">
      <c r="A16" s="63">
        <v>170</v>
      </c>
      <c r="B16">
        <v>18915.764999999999</v>
      </c>
    </row>
    <row r="17" spans="1:2" x14ac:dyDescent="0.25">
      <c r="A17" s="63">
        <v>180</v>
      </c>
      <c r="B17">
        <v>18893.373</v>
      </c>
    </row>
    <row r="18" spans="1:2" x14ac:dyDescent="0.25">
      <c r="A18" s="63">
        <v>190</v>
      </c>
      <c r="B18">
        <v>18961.662</v>
      </c>
    </row>
    <row r="19" spans="1:2" x14ac:dyDescent="0.25">
      <c r="A19" s="63">
        <v>200</v>
      </c>
      <c r="B19">
        <v>18443.294000000002</v>
      </c>
    </row>
    <row r="20" spans="1:2" x14ac:dyDescent="0.25">
      <c r="A20" s="63">
        <v>210</v>
      </c>
      <c r="B20">
        <v>18811.981</v>
      </c>
    </row>
    <row r="21" spans="1:2" x14ac:dyDescent="0.25">
      <c r="A21" s="63">
        <v>220</v>
      </c>
      <c r="B21">
        <v>18561.917000000001</v>
      </c>
    </row>
    <row r="22" spans="1:2" x14ac:dyDescent="0.25">
      <c r="A22" s="63">
        <v>230</v>
      </c>
      <c r="B22">
        <v>18158.618999999999</v>
      </c>
    </row>
    <row r="23" spans="1:2" x14ac:dyDescent="0.25">
      <c r="A23" s="63">
        <v>240</v>
      </c>
      <c r="B23">
        <v>18412.560000000001</v>
      </c>
    </row>
    <row r="24" spans="1:2" x14ac:dyDescent="0.25">
      <c r="A24" s="63">
        <v>250</v>
      </c>
      <c r="B24">
        <v>17771.386999999999</v>
      </c>
    </row>
    <row r="25" spans="1:2" x14ac:dyDescent="0.25">
      <c r="A25" s="63">
        <v>260</v>
      </c>
    </row>
    <row r="26" spans="1:2" x14ac:dyDescent="0.25">
      <c r="A26" s="63">
        <v>270</v>
      </c>
    </row>
    <row r="27" spans="1:2" x14ac:dyDescent="0.25">
      <c r="A27" s="63">
        <v>280</v>
      </c>
    </row>
    <row r="28" spans="1:2" x14ac:dyDescent="0.25">
      <c r="A28" s="63">
        <v>290</v>
      </c>
    </row>
    <row r="29" spans="1:2" x14ac:dyDescent="0.25">
      <c r="A29" s="63">
        <v>300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Markdown</vt:lpstr>
      <vt:lpstr>Price-Sales Data</vt:lpstr>
      <vt:lpstr>Sheet3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peggy</dc:creator>
  <cp:lastModifiedBy>peggy</cp:lastModifiedBy>
  <dcterms:created xsi:type="dcterms:W3CDTF">2012-09-03T02:04:21Z</dcterms:created>
  <dcterms:modified xsi:type="dcterms:W3CDTF">2012-09-03T16:41:48Z</dcterms:modified>
</cp:coreProperties>
</file>