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9440" windowHeight="9780"/>
  </bookViews>
  <sheets>
    <sheet name="Data" sheetId="1" r:id="rId1"/>
    <sheet name="Solved" sheetId="4" r:id="rId2"/>
    <sheet name="Sheet2" sheetId="2" r:id="rId3"/>
    <sheet name="Sheet3" sheetId="3" r:id="rId4"/>
  </sheets>
  <definedNames>
    <definedName name="COGS">Solved!$H$4</definedName>
    <definedName name="Expenses">Solved!$H$6</definedName>
    <definedName name="Sales">Solved!$H$3</definedName>
    <definedName name="solver_typ" localSheetId="1" hidden="1">2</definedName>
    <definedName name="solver_ver" localSheetId="1" hidden="1">11</definedName>
  </definedNames>
  <calcPr calcId="145621"/>
</workbook>
</file>

<file path=xl/calcChain.xml><?xml version="1.0" encoding="utf-8"?>
<calcChain xmlns="http://schemas.openxmlformats.org/spreadsheetml/2006/main">
  <c r="H10" i="4" l="1"/>
  <c r="H9" i="4"/>
  <c r="G6" i="4"/>
  <c r="F5" i="4"/>
  <c r="F7" i="4" s="1"/>
  <c r="E5" i="4"/>
  <c r="E7" i="4" s="1"/>
  <c r="D5" i="4"/>
  <c r="D7" i="4" s="1"/>
  <c r="C5" i="4"/>
  <c r="C7" i="4" s="1"/>
  <c r="G7" i="4" s="1"/>
  <c r="G4" i="4"/>
  <c r="G3" i="4"/>
  <c r="H10" i="1"/>
  <c r="G5" i="4" l="1"/>
  <c r="H9" i="1"/>
  <c r="F5" i="1" l="1"/>
  <c r="F7" i="1" s="1"/>
  <c r="E5" i="1"/>
  <c r="E7" i="1" s="1"/>
  <c r="D5" i="1"/>
  <c r="D7" i="1" s="1"/>
  <c r="C5" i="1"/>
  <c r="C7" i="1" s="1"/>
  <c r="G6" i="1"/>
  <c r="G4" i="1"/>
  <c r="G3" i="1"/>
  <c r="G7" i="1" l="1"/>
  <c r="G5" i="1"/>
</calcChain>
</file>

<file path=xl/sharedStrings.xml><?xml version="1.0" encoding="utf-8"?>
<sst xmlns="http://schemas.openxmlformats.org/spreadsheetml/2006/main" count="38" uniqueCount="17">
  <si>
    <t>Sales Forecast for 2011</t>
  </si>
  <si>
    <t>Cost of Goods Sold</t>
  </si>
  <si>
    <t>Gross Profit</t>
  </si>
  <si>
    <t>Expenses</t>
  </si>
  <si>
    <t>Income</t>
  </si>
  <si>
    <t>Qtr 1</t>
  </si>
  <si>
    <t>Qtr 2</t>
  </si>
  <si>
    <t>Qtr 3</t>
  </si>
  <si>
    <t>Qtr 4</t>
  </si>
  <si>
    <t>Total</t>
  </si>
  <si>
    <t>Assumptions</t>
  </si>
  <si>
    <t>Best Case</t>
  </si>
  <si>
    <t xml:space="preserve">Sales </t>
  </si>
  <si>
    <t>Sales</t>
  </si>
  <si>
    <t>Worst Case</t>
  </si>
  <si>
    <t>Most Likely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</si>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</sst>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6" fontId="0" fillId="0" borderId="0" xfId="0" applyNumberFormat="1"/>
    <xf numFmtId="9" fontId="0" fillId="0" borderId="0" xfId="0" applyNumberFormat="1"/>
    <xf numFmtId="0" fontId="1" fillId="0" borderId="0" xfId="0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tabSelected="1" workbookViewId="0">
      <selection activeCell="B17" sqref="B17"/>
    </sheetView>
  </sheetViews>
  <sheetFormatPr defaultRowHeight="15" x14ac:dyDescent="0.25"/>
  <cols>
    <col min="2" max="2" width="27.42578125" customWidth="1"/>
    <col min="3" max="3" width="17.85546875" customWidth="1"/>
    <col min="4" max="4" width="17.7109375" bestFit="1" customWidth="1"/>
    <col min="5" max="5" width="15.85546875" customWidth="1"/>
    <col min="6" max="6" width="14.7109375" customWidth="1"/>
    <col min="7" max="7" width="20.85546875" customWidth="1"/>
    <col min="8" max="8" width="16.85546875" customWidth="1"/>
    <col min="9" max="9" width="27.85546875" customWidth="1"/>
  </cols>
  <sheetData>
    <row r="2" spans="2:9" ht="18.75" x14ac:dyDescent="0.3">
      <c r="B2" s="1" t="s">
        <v>0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/>
    </row>
    <row r="3" spans="2:9" x14ac:dyDescent="0.25">
      <c r="B3" t="s">
        <v>13</v>
      </c>
      <c r="C3" s="3">
        <v>250000</v>
      </c>
      <c r="D3" s="3">
        <v>262500</v>
      </c>
      <c r="E3" s="3">
        <v>262500</v>
      </c>
      <c r="F3" s="3">
        <v>262500</v>
      </c>
      <c r="G3" s="3">
        <f>SUM(C3:F3)</f>
        <v>1037500</v>
      </c>
      <c r="H3" s="4"/>
      <c r="I3" s="3"/>
    </row>
    <row r="4" spans="2:9" x14ac:dyDescent="0.25">
      <c r="B4" t="s">
        <v>1</v>
      </c>
      <c r="C4" s="3">
        <v>-50000</v>
      </c>
      <c r="D4" s="3">
        <v>-52500</v>
      </c>
      <c r="E4" s="3">
        <v>-52500</v>
      </c>
      <c r="F4" s="3">
        <v>-52500</v>
      </c>
      <c r="G4" s="3">
        <f t="shared" ref="G4:G7" si="0">SUM(C4:F4)</f>
        <v>-207500</v>
      </c>
      <c r="H4" s="4"/>
      <c r="I4" s="3"/>
    </row>
    <row r="5" spans="2:9" x14ac:dyDescent="0.25">
      <c r="B5" t="s">
        <v>2</v>
      </c>
      <c r="C5" s="3">
        <f>C3+C4</f>
        <v>200000</v>
      </c>
      <c r="D5" s="3">
        <f t="shared" ref="D5:F5" si="1">D3+D4</f>
        <v>210000</v>
      </c>
      <c r="E5" s="3">
        <f t="shared" si="1"/>
        <v>210000</v>
      </c>
      <c r="F5" s="3">
        <f t="shared" si="1"/>
        <v>210000</v>
      </c>
      <c r="G5" s="3">
        <f t="shared" si="0"/>
        <v>830000</v>
      </c>
      <c r="H5" s="4"/>
    </row>
    <row r="6" spans="2:9" x14ac:dyDescent="0.25">
      <c r="B6" t="s">
        <v>3</v>
      </c>
      <c r="C6" s="3">
        <v>-62500</v>
      </c>
      <c r="D6" s="3">
        <v>-65625</v>
      </c>
      <c r="E6" s="3">
        <v>-65625</v>
      </c>
      <c r="F6" s="3">
        <v>-65625</v>
      </c>
      <c r="G6" s="3">
        <f t="shared" si="0"/>
        <v>-259375</v>
      </c>
      <c r="H6" s="4"/>
      <c r="I6" s="3"/>
    </row>
    <row r="7" spans="2:9" x14ac:dyDescent="0.25">
      <c r="B7" t="s">
        <v>4</v>
      </c>
      <c r="C7" s="3">
        <f>C5+C6</f>
        <v>137500</v>
      </c>
      <c r="D7" s="3">
        <f t="shared" ref="D7:F7" si="2">D5+D6</f>
        <v>144375</v>
      </c>
      <c r="E7" s="3">
        <f t="shared" si="2"/>
        <v>144375</v>
      </c>
      <c r="F7" s="3">
        <f t="shared" si="2"/>
        <v>144375</v>
      </c>
      <c r="G7" s="3">
        <f t="shared" si="0"/>
        <v>570625</v>
      </c>
      <c r="H7" s="4"/>
    </row>
    <row r="9" spans="2:9" x14ac:dyDescent="0.25">
      <c r="G9" s="5" t="s">
        <v>16</v>
      </c>
      <c r="H9" s="6">
        <f>(G7-(G3*H3)+(G4*H4)+(G6*H6))</f>
        <v>570625</v>
      </c>
    </row>
    <row r="10" spans="2:9" x14ac:dyDescent="0.25">
      <c r="H10" s="6">
        <f>G7-(SUMPRODUCT(G3:G6,H3:H6))</f>
        <v>570625</v>
      </c>
    </row>
    <row r="15" spans="2:9" x14ac:dyDescent="0.25">
      <c r="E15" t="s">
        <v>15</v>
      </c>
      <c r="F15" t="s">
        <v>11</v>
      </c>
      <c r="G15" t="s">
        <v>14</v>
      </c>
    </row>
    <row r="16" spans="2:9" x14ac:dyDescent="0.25">
      <c r="D16" t="s">
        <v>12</v>
      </c>
      <c r="E16">
        <v>0.05</v>
      </c>
      <c r="F16">
        <v>0.08</v>
      </c>
      <c r="G16">
        <v>0.02</v>
      </c>
    </row>
    <row r="17" spans="4:7" x14ac:dyDescent="0.25">
      <c r="D17" t="s">
        <v>1</v>
      </c>
      <c r="E17">
        <v>0.2</v>
      </c>
      <c r="F17">
        <v>0.18</v>
      </c>
      <c r="G17">
        <v>0.25</v>
      </c>
    </row>
    <row r="18" spans="4:7" x14ac:dyDescent="0.25">
      <c r="D18" t="s">
        <v>3</v>
      </c>
      <c r="E18">
        <v>0.25</v>
      </c>
      <c r="F18">
        <v>0.2</v>
      </c>
      <c r="G18">
        <v>0.35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workbookViewId="0">
      <selection activeCell="K8" sqref="K8"/>
    </sheetView>
  </sheetViews>
  <sheetFormatPr defaultRowHeight="15" x14ac:dyDescent="0.25"/>
  <cols>
    <col min="2" max="2" width="27.42578125" customWidth="1"/>
    <col min="3" max="3" width="17.85546875" customWidth="1"/>
    <col min="4" max="4" width="17.7109375" bestFit="1" customWidth="1"/>
    <col min="5" max="5" width="15.85546875" customWidth="1"/>
    <col min="6" max="6" width="14.7109375" customWidth="1"/>
    <col min="7" max="7" width="20.85546875" customWidth="1"/>
    <col min="8" max="8" width="16.85546875" customWidth="1"/>
    <col min="9" max="9" width="27.85546875" customWidth="1"/>
  </cols>
  <sheetData>
    <row r="2" spans="2:9" ht="18.75" x14ac:dyDescent="0.3">
      <c r="B2" s="1" t="s">
        <v>0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/>
    </row>
    <row r="3" spans="2:9" x14ac:dyDescent="0.25">
      <c r="B3" t="s">
        <v>13</v>
      </c>
      <c r="C3" s="3">
        <v>250000</v>
      </c>
      <c r="D3" s="3">
        <v>262500</v>
      </c>
      <c r="E3" s="3">
        <v>262500</v>
      </c>
      <c r="F3" s="3">
        <v>262500</v>
      </c>
      <c r="G3" s="3">
        <f>SUM(C3:F3)</f>
        <v>1037500</v>
      </c>
      <c r="H3" s="4">
        <v>0.02</v>
      </c>
      <c r="I3" s="6"/>
    </row>
    <row r="4" spans="2:9" x14ac:dyDescent="0.25">
      <c r="B4" t="s">
        <v>1</v>
      </c>
      <c r="C4" s="3">
        <v>-50000</v>
      </c>
      <c r="D4" s="3">
        <v>-52500</v>
      </c>
      <c r="E4" s="3">
        <v>-52500</v>
      </c>
      <c r="F4" s="3">
        <v>-52500</v>
      </c>
      <c r="G4" s="3">
        <f t="shared" ref="G4:G7" si="0">SUM(C4:F4)</f>
        <v>-207500</v>
      </c>
      <c r="H4" s="4">
        <v>0.25</v>
      </c>
      <c r="I4" s="3"/>
    </row>
    <row r="5" spans="2:9" x14ac:dyDescent="0.25">
      <c r="B5" t="s">
        <v>2</v>
      </c>
      <c r="C5" s="3">
        <f>C3+C4</f>
        <v>200000</v>
      </c>
      <c r="D5" s="3">
        <f t="shared" ref="D5:F5" si="1">D3+D4</f>
        <v>210000</v>
      </c>
      <c r="E5" s="3">
        <f t="shared" si="1"/>
        <v>210000</v>
      </c>
      <c r="F5" s="3">
        <f t="shared" si="1"/>
        <v>210000</v>
      </c>
      <c r="G5" s="3">
        <f t="shared" si="0"/>
        <v>830000</v>
      </c>
      <c r="H5" s="4"/>
    </row>
    <row r="6" spans="2:9" x14ac:dyDescent="0.25">
      <c r="B6" t="s">
        <v>3</v>
      </c>
      <c r="C6" s="3">
        <v>-62500</v>
      </c>
      <c r="D6" s="3">
        <v>-65625</v>
      </c>
      <c r="E6" s="3">
        <v>-65625</v>
      </c>
      <c r="F6" s="3">
        <v>-65625</v>
      </c>
      <c r="G6" s="3">
        <f t="shared" si="0"/>
        <v>-259375</v>
      </c>
      <c r="H6" s="4">
        <v>0.35</v>
      </c>
      <c r="I6" s="3"/>
    </row>
    <row r="7" spans="2:9" x14ac:dyDescent="0.25">
      <c r="B7" t="s">
        <v>4</v>
      </c>
      <c r="C7" s="3">
        <f>C5+C6</f>
        <v>137500</v>
      </c>
      <c r="D7" s="3">
        <f t="shared" ref="D7:F7" si="2">D5+D6</f>
        <v>144375</v>
      </c>
      <c r="E7" s="3">
        <f t="shared" si="2"/>
        <v>144375</v>
      </c>
      <c r="F7" s="3">
        <f t="shared" si="2"/>
        <v>144375</v>
      </c>
      <c r="G7" s="3">
        <f t="shared" si="0"/>
        <v>570625</v>
      </c>
      <c r="H7" s="4"/>
    </row>
    <row r="9" spans="2:9" x14ac:dyDescent="0.25">
      <c r="G9" s="5" t="s">
        <v>16</v>
      </c>
      <c r="H9" s="6">
        <f>G7+((G3*H3)+(G4*H4)+(G6*H6))</f>
        <v>448718.75</v>
      </c>
    </row>
    <row r="10" spans="2:9" x14ac:dyDescent="0.25">
      <c r="H10" s="6">
        <f>G7+(SUMPRODUCT(G3:G6,H3:H6))</f>
        <v>448718.75</v>
      </c>
    </row>
    <row r="11" spans="2:9" x14ac:dyDescent="0.25">
      <c r="H11" s="6"/>
    </row>
    <row r="15" spans="2:9" x14ac:dyDescent="0.25">
      <c r="E15" t="s">
        <v>15</v>
      </c>
      <c r="F15" t="s">
        <v>11</v>
      </c>
      <c r="G15" t="s">
        <v>14</v>
      </c>
    </row>
    <row r="16" spans="2:9" x14ac:dyDescent="0.25">
      <c r="D16" t="s">
        <v>13</v>
      </c>
      <c r="E16">
        <v>0.05</v>
      </c>
      <c r="F16">
        <v>0.08</v>
      </c>
      <c r="G16">
        <v>0.02</v>
      </c>
    </row>
    <row r="17" spans="4:7" x14ac:dyDescent="0.25">
      <c r="D17" t="s">
        <v>1</v>
      </c>
      <c r="E17">
        <v>0.2</v>
      </c>
      <c r="F17">
        <v>0.18</v>
      </c>
      <c r="G17">
        <v>0.25</v>
      </c>
    </row>
    <row r="18" spans="4:7" x14ac:dyDescent="0.25">
      <c r="D18" t="s">
        <v>3</v>
      </c>
      <c r="E18">
        <v>0.25</v>
      </c>
      <c r="F18">
        <v>0.2</v>
      </c>
      <c r="G18">
        <v>0.35</v>
      </c>
    </row>
  </sheetData>
  <scenarios current="2" show="2">
    <scenario name="Most Likely" locked="1" count="3" user="peggy" comment="Created by peggy on 8/26/2012_x000a_Modified by peggy on 8/26/2012">
      <inputCells r="H3" val="0.05"/>
      <inputCells r="H4" val="0.2"/>
      <inputCells r="H6" val="0.25"/>
    </scenario>
    <scenario name="Best Case" locked="1" count="3" user="peggy" comment="Created by peggy on 8/26/2012_x000a_Modified by peggy on 8/26/2012">
      <inputCells r="H3" val="0.08"/>
      <inputCells r="H4" val="0.18"/>
      <inputCells r="H6" val="0.2"/>
    </scenario>
    <scenario name="Worst Case" locked="1" count="3" user="peggy" comment="Created by peggy on 8/26/2012_x000a_Modified by peggy on 8/26/2012">
      <inputCells r="H3" val="0.02"/>
      <inputCells r="H4" val="0.25"/>
      <inputCells r="H6" val="0.35"/>
    </scenario>
    <scenario name="Original Values" locked="1" count="3" user="peggy" comment="Created by peggy on 8/26/2012">
      <inputCells r="H3" val="" numFmtId="9"/>
      <inputCells r="H4" val="" numFmtId="9"/>
      <inputCells r="H6" val="" numFmtId="9"/>
    </scenario>
  </scenario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Solved</vt:lpstr>
      <vt:lpstr>Sheet2</vt:lpstr>
      <vt:lpstr>Sheet3</vt:lpstr>
      <vt:lpstr>COGS</vt:lpstr>
      <vt:lpstr>Expenses</vt:lpstr>
      <vt:lpstr>Sales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peggy</cp:lastModifiedBy>
  <dcterms:created xsi:type="dcterms:W3CDTF">2012-03-13T17:57:06Z</dcterms:created>
  <dcterms:modified xsi:type="dcterms:W3CDTF">2012-08-27T00:44:57Z</dcterms:modified>
</cp:coreProperties>
</file>