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100" windowHeight="6090" activeTab="1"/>
  </bookViews>
  <sheets>
    <sheet name="Flight Information" sheetId="1" r:id="rId1"/>
    <sheet name="Crew Solution" sheetId="2" r:id="rId2"/>
  </sheets>
  <definedNames>
    <definedName name="Assignments">#REF!</definedName>
    <definedName name="Assignments_per_employee">#REF!</definedName>
    <definedName name="Crews_on_flight">'Crew Solution'!$J$16:$J$27</definedName>
    <definedName name="Employees_hired">#REF!</definedName>
    <definedName name="employees_laid_off">#REF!</definedName>
    <definedName name="Employees_per_day">#REF!</definedName>
    <definedName name="Employees_per_schedule">#REF!</definedName>
    <definedName name="Employees_required">#REF!</definedName>
    <definedName name="Employees_scheduled">#REF!</definedName>
    <definedName name="lssolver_est" localSheetId="1" hidden="1">1</definedName>
    <definedName name="lssolver_itr" localSheetId="1" hidden="1">100</definedName>
    <definedName name="lssolver_neg" localSheetId="1" hidden="1">0</definedName>
    <definedName name="lssolver_piv" localSheetId="1" hidden="1">0.000001</definedName>
    <definedName name="lssolver_pre" localSheetId="1" hidden="1">0.000001</definedName>
    <definedName name="lssolver_red" localSheetId="1" hidden="1">0.000001</definedName>
    <definedName name="lssolver_rep" localSheetId="1" hidden="1">2</definedName>
    <definedName name="lssolver_scl" localSheetId="1" hidden="1">0</definedName>
    <definedName name="lssolver_sho" localSheetId="1" hidden="1">2</definedName>
    <definedName name="lssolver_sol" localSheetId="1" hidden="1">0.0001</definedName>
    <definedName name="lssolver_tim" localSheetId="1" hidden="1">100</definedName>
    <definedName name="lssolver_tol" localSheetId="1" hidden="1">0.05</definedName>
    <definedName name="Payroll">#REF!</definedName>
    <definedName name="qpsolver_itr" localSheetId="1" hidden="1">100</definedName>
    <definedName name="qpsolver_lin" localSheetId="1" hidden="1">1</definedName>
    <definedName name="qpsolver_neg" localSheetId="1" hidden="1">0</definedName>
    <definedName name="qpsolver_piv" localSheetId="1" hidden="1">0.000001</definedName>
    <definedName name="qpsolver_pre" localSheetId="1" hidden="1">0.000001</definedName>
    <definedName name="qpsolver_red" localSheetId="1" hidden="1">0.000001</definedName>
    <definedName name="qpsolver_rep" localSheetId="1" hidden="1">2</definedName>
    <definedName name="qpsolver_scl" localSheetId="1" hidden="1">2</definedName>
    <definedName name="qpsolver_sho" localSheetId="1" hidden="1">2</definedName>
    <definedName name="qpsolver_tim" localSheetId="1" hidden="1">100</definedName>
    <definedName name="qpsolver_tol" localSheetId="1" hidden="1">0.05</definedName>
    <definedName name="Required_employees">#REF!</definedName>
    <definedName name="Required_per_day">#REF!</definedName>
    <definedName name="Rotation_decisions">'Crew Solution'!$F$17:$F$30</definedName>
    <definedName name="Schedule_per_employee">#REF!</definedName>
    <definedName name="Schedules">#REF!</definedName>
    <definedName name="solver_adj" localSheetId="1" hidden="1">'Crew Solution'!$F$17:$F$30</definedName>
    <definedName name="solver_cvg" localSheetId="1" hidden="1">0.001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hs1" localSheetId="1" hidden="1">'Crew Solution'!$J$16:$J$27</definedName>
    <definedName name="solver_lhs2" localSheetId="1" hidden="1">'Crew Solution'!$F$17:$F$30</definedName>
    <definedName name="solver_lhs3" localSheetId="1" hidden="1">'Crew Solution'!$F$17:$F$30</definedName>
    <definedName name="solver_lhs4" localSheetId="1" hidden="1">'Crew Solution'!$J$16:$J$27</definedName>
    <definedName name="solver_lin" localSheetId="1" hidden="1">1</definedName>
    <definedName name="solver_mip" localSheetId="1" hidden="1">1000</definedName>
    <definedName name="solver_neg" localSheetId="1" hidden="1">2</definedName>
    <definedName name="solver_nod" localSheetId="1" hidden="1">1000</definedName>
    <definedName name="solver_num" localSheetId="1" hidden="1">2</definedName>
    <definedName name="solver_nwt" localSheetId="1" hidden="1">1</definedName>
    <definedName name="solver_ofx" localSheetId="1" hidden="1">2</definedName>
    <definedName name="solver_opt" localSheetId="1" hidden="1">'Crew Solution'!$E$31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ed" localSheetId="1" hidden="1">0.000001</definedName>
    <definedName name="solver_rel1" localSheetId="1" hidden="1">2</definedName>
    <definedName name="solver_rel2" localSheetId="1" hidden="1">4</definedName>
    <definedName name="solver_rel3" localSheetId="1" hidden="1">3</definedName>
    <definedName name="solver_rel4" localSheetId="1" hidden="1">2</definedName>
    <definedName name="solver_reo" localSheetId="1" hidden="1">2</definedName>
    <definedName name="solver_rep" localSheetId="1" hidden="1">2</definedName>
    <definedName name="solver_rhs1" localSheetId="1" hidden="1">1</definedName>
    <definedName name="solver_rhs2" localSheetId="1" hidden="1">integer</definedName>
    <definedName name="solver_rhs3" localSheetId="1" hidden="1">0</definedName>
    <definedName name="solver_rhs4" localSheetId="1" hidden="1">1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mp" localSheetId="1" hidden="1">1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lver_ver" localSheetId="1" hidden="1">2</definedName>
    <definedName name="solver_ver">1.2</definedName>
    <definedName name="sssolver_drv" localSheetId="1" hidden="1">1</definedName>
    <definedName name="sssolver_est" localSheetId="1" hidden="1">1</definedName>
    <definedName name="sssolver_itr" localSheetId="1" hidden="1">100</definedName>
    <definedName name="sssolver_lin" localSheetId="1" hidden="1">1</definedName>
    <definedName name="sssolver_neg" localSheetId="1" hidden="1">0</definedName>
    <definedName name="sssolver_nwt" localSheetId="1" hidden="1">1</definedName>
    <definedName name="sssolver_pre" localSheetId="1" hidden="1">0.000001</definedName>
    <definedName name="sssolver_rep" localSheetId="1" hidden="1">2</definedName>
    <definedName name="sssolver_scl" localSheetId="1" hidden="1">2</definedName>
    <definedName name="sssolver_sho" localSheetId="1" hidden="1">2</definedName>
    <definedName name="sssolver_tim" localSheetId="1" hidden="1">100</definedName>
    <definedName name="sssolver_tol" localSheetId="1" hidden="1">0.05</definedName>
    <definedName name="Total_cost" localSheetId="1">'Crew Solution'!$E$31</definedName>
    <definedName name="Total_Cost">#REF!</definedName>
    <definedName name="Total_employees">#REF!</definedName>
    <definedName name="total_laid_off">#REF!</definedName>
    <definedName name="Total_preference">#REF!</definedName>
    <definedName name="Total_preferences">#REF!</definedName>
    <definedName name="Trainees">#REF!</definedName>
    <definedName name="Troops_available">#REF!</definedName>
    <definedName name="Troops_moved">#REF!</definedName>
    <definedName name="Troops_per_base">#REF!</definedName>
    <definedName name="Troops_per_camp">#REF!</definedName>
    <definedName name="Troops_required">#REF!</definedName>
    <definedName name="Troops_shipped">#REF!</definedName>
  </definedNames>
  <calcPr fullCalcOnLoad="1"/>
</workbook>
</file>

<file path=xl/sharedStrings.xml><?xml version="1.0" encoding="utf-8"?>
<sst xmlns="http://schemas.openxmlformats.org/spreadsheetml/2006/main" count="80" uniqueCount="49">
  <si>
    <t>Flight Schedule</t>
  </si>
  <si>
    <t>From</t>
  </si>
  <si>
    <t>To</t>
  </si>
  <si>
    <t>Departure</t>
  </si>
  <si>
    <t>Arrival</t>
  </si>
  <si>
    <t>Salt Lake City</t>
  </si>
  <si>
    <t>Chicago</t>
  </si>
  <si>
    <t/>
  </si>
  <si>
    <t xml:space="preserve">Possible Crew Rotations </t>
  </si>
  <si>
    <t>Flying Hours</t>
  </si>
  <si>
    <t>Other Hours</t>
  </si>
  <si>
    <t>Cost</t>
  </si>
  <si>
    <t>Decision</t>
  </si>
  <si>
    <t>SD+DS</t>
  </si>
  <si>
    <t>SD+(DS)</t>
  </si>
  <si>
    <t>SD+DC+(CS)</t>
  </si>
  <si>
    <t>SC+(CS)</t>
  </si>
  <si>
    <t>SC+CD+(DS)</t>
  </si>
  <si>
    <t>DS+SD</t>
  </si>
  <si>
    <t>DS+(SD)</t>
  </si>
  <si>
    <t>DS+SC+(CD)</t>
  </si>
  <si>
    <t>DC+CS+(SD)</t>
  </si>
  <si>
    <t>DC+CD</t>
  </si>
  <si>
    <t>CS+SD+(DC)</t>
  </si>
  <si>
    <t>CS+SC</t>
  </si>
  <si>
    <t>CD+DC</t>
  </si>
  <si>
    <t>CD+DS+(SC)</t>
  </si>
  <si>
    <t>Total Cost</t>
  </si>
  <si>
    <t>Twelve Flight Constraints</t>
  </si>
  <si>
    <t>Flight</t>
  </si>
  <si>
    <t>SD 1</t>
  </si>
  <si>
    <t>SD 2</t>
  </si>
  <si>
    <t>SC 1</t>
  </si>
  <si>
    <t>SC 2</t>
  </si>
  <si>
    <t>DS 1</t>
  </si>
  <si>
    <t>DS 2</t>
  </si>
  <si>
    <t>DC 1</t>
  </si>
  <si>
    <t>DC 2</t>
  </si>
  <si>
    <t>CS 1</t>
  </si>
  <si>
    <t>CS 2</t>
  </si>
  <si>
    <t>CD 1</t>
  </si>
  <si>
    <t>CD 2</t>
  </si>
  <si>
    <t>Denver</t>
  </si>
  <si>
    <t>(S=Salt Lake City, D=Denver, C=Chicago, ( )=Back with other company)</t>
  </si>
  <si>
    <t>Number of crew</t>
  </si>
  <si>
    <t>Rockies Airline Fight Schedule</t>
  </si>
  <si>
    <t>Rockies Airlines Crew Scheduling</t>
  </si>
  <si>
    <t>Other Airline Contraint:</t>
  </si>
  <si>
    <t>Return Flight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</si>
</sst>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18" fontId="9" fillId="33" borderId="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8" fontId="9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8" fontId="9" fillId="33" borderId="13" xfId="0" applyNumberFormat="1" applyFont="1" applyFill="1" applyBorder="1" applyAlignment="1">
      <alignment horizontal="center"/>
    </xf>
    <xf numFmtId="18" fontId="9" fillId="33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6" fillId="36" borderId="15" xfId="0" applyFont="1" applyFill="1" applyBorder="1" applyAlignment="1" quotePrefix="1">
      <alignment horizontal="left"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0" fontId="8" fillId="0" borderId="10" xfId="0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5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37" borderId="21" xfId="0" applyFont="1" applyFill="1" applyBorder="1" applyAlignment="1" quotePrefix="1">
      <alignment horizontal="left"/>
    </xf>
    <xf numFmtId="0" fontId="7" fillId="37" borderId="22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0" fontId="7" fillId="37" borderId="24" xfId="0" applyFont="1" applyFill="1" applyBorder="1" applyAlignment="1">
      <alignment/>
    </xf>
    <xf numFmtId="0" fontId="8" fillId="37" borderId="25" xfId="0" applyFont="1" applyFill="1" applyBorder="1" applyAlignment="1">
      <alignment horizontal="center"/>
    </xf>
    <xf numFmtId="0" fontId="8" fillId="37" borderId="25" xfId="0" applyFont="1" applyFill="1" applyBorder="1" applyAlignment="1" quotePrefix="1">
      <alignment horizontal="center"/>
    </xf>
    <xf numFmtId="0" fontId="7" fillId="37" borderId="26" xfId="0" applyFont="1" applyFill="1" applyBorder="1" applyAlignment="1">
      <alignment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36" borderId="15" xfId="0" applyFont="1" applyFill="1" applyBorder="1" applyAlignment="1">
      <alignment/>
    </xf>
    <xf numFmtId="0" fontId="8" fillId="37" borderId="18" xfId="0" applyFont="1" applyFill="1" applyBorder="1" applyAlignment="1">
      <alignment horizontal="center"/>
    </xf>
    <xf numFmtId="0" fontId="7" fillId="37" borderId="2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5" fontId="11" fillId="0" borderId="0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8" fontId="11" fillId="33" borderId="14" xfId="0" applyNumberFormat="1" applyFont="1" applyFill="1" applyBorder="1" applyAlignment="1">
      <alignment horizontal="center"/>
    </xf>
    <xf numFmtId="0" fontId="7" fillId="36" borderId="15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8" fillId="37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1.8515625" style="0" customWidth="1"/>
    <col min="3" max="3" width="15.421875" style="0" customWidth="1"/>
    <col min="4" max="4" width="11.57421875" style="0" bestFit="1" customWidth="1"/>
  </cols>
  <sheetData>
    <row r="2" spans="2:7" ht="20.25">
      <c r="B2" s="4" t="s">
        <v>45</v>
      </c>
      <c r="C2" s="1"/>
      <c r="D2" s="1"/>
      <c r="E2" s="1"/>
      <c r="F2" s="1"/>
      <c r="G2" s="1"/>
    </row>
    <row r="3" spans="2:9" ht="13.5" thickBot="1">
      <c r="B3" s="1"/>
      <c r="C3" s="1"/>
      <c r="D3" s="1"/>
      <c r="E3" s="1"/>
      <c r="F3" s="1"/>
      <c r="G3" s="1"/>
      <c r="H3" s="1"/>
      <c r="I3" s="1"/>
    </row>
    <row r="4" spans="2:9" ht="14.25" thickBot="1" thickTop="1">
      <c r="B4" s="13" t="s">
        <v>0</v>
      </c>
      <c r="C4" s="14"/>
      <c r="D4" s="14"/>
      <c r="E4" s="14"/>
      <c r="F4" s="14"/>
      <c r="G4" s="15"/>
      <c r="I4" s="1"/>
    </row>
    <row r="5" spans="2:9" ht="13.5" thickTop="1">
      <c r="B5" s="16" t="s">
        <v>1</v>
      </c>
      <c r="C5" s="17" t="s">
        <v>2</v>
      </c>
      <c r="D5" s="17" t="s">
        <v>3</v>
      </c>
      <c r="E5" s="17" t="s">
        <v>4</v>
      </c>
      <c r="F5" s="17" t="s">
        <v>3</v>
      </c>
      <c r="G5" s="18" t="s">
        <v>4</v>
      </c>
      <c r="I5" s="1"/>
    </row>
    <row r="6" spans="2:9" ht="12.75">
      <c r="B6" s="7" t="s">
        <v>5</v>
      </c>
      <c r="C6" s="5" t="s">
        <v>42</v>
      </c>
      <c r="D6" s="6">
        <v>0.375</v>
      </c>
      <c r="E6" s="6">
        <v>0.5</v>
      </c>
      <c r="F6" s="6">
        <v>0.5833333333333334</v>
      </c>
      <c r="G6" s="8">
        <v>0.7083333333333334</v>
      </c>
      <c r="I6" s="1"/>
    </row>
    <row r="7" spans="2:9" ht="12.75">
      <c r="B7" s="7" t="s">
        <v>5</v>
      </c>
      <c r="C7" s="5" t="s">
        <v>6</v>
      </c>
      <c r="D7" s="6">
        <v>0.4166666666666667</v>
      </c>
      <c r="E7" s="6">
        <v>0.5833333333333334</v>
      </c>
      <c r="F7" s="6">
        <v>0.625</v>
      </c>
      <c r="G7" s="8">
        <v>0.7916666666666666</v>
      </c>
      <c r="I7" s="1"/>
    </row>
    <row r="8" spans="2:9" ht="12.75">
      <c r="B8" s="7" t="s">
        <v>42</v>
      </c>
      <c r="C8" s="5" t="s">
        <v>5</v>
      </c>
      <c r="D8" s="6">
        <v>0.3333333333333333</v>
      </c>
      <c r="E8" s="6">
        <v>0.4583333333333333</v>
      </c>
      <c r="F8" s="6">
        <v>0.5833333333333334</v>
      </c>
      <c r="G8" s="8">
        <v>0.7083333333333334</v>
      </c>
      <c r="I8" s="1"/>
    </row>
    <row r="9" spans="2:9" ht="12.75">
      <c r="B9" s="7" t="s">
        <v>42</v>
      </c>
      <c r="C9" s="5" t="s">
        <v>6</v>
      </c>
      <c r="D9" s="6">
        <v>0.375</v>
      </c>
      <c r="E9" s="6">
        <v>0.4583333333333333</v>
      </c>
      <c r="F9" s="6">
        <v>0.625</v>
      </c>
      <c r="G9" s="8">
        <v>0.7083333333333334</v>
      </c>
      <c r="I9" s="1"/>
    </row>
    <row r="10" spans="2:9" ht="12.75">
      <c r="B10" s="7" t="s">
        <v>6</v>
      </c>
      <c r="C10" s="5" t="s">
        <v>5</v>
      </c>
      <c r="D10" s="6">
        <v>0.3333333333333333</v>
      </c>
      <c r="E10" s="6">
        <v>0.5</v>
      </c>
      <c r="F10" s="6">
        <v>0.5833333333333334</v>
      </c>
      <c r="G10" s="8">
        <v>0.75</v>
      </c>
      <c r="I10" s="1"/>
    </row>
    <row r="11" spans="2:9" ht="13.5" thickBot="1">
      <c r="B11" s="9" t="s">
        <v>6</v>
      </c>
      <c r="C11" s="10" t="s">
        <v>42</v>
      </c>
      <c r="D11" s="11">
        <v>0.4166666666666667</v>
      </c>
      <c r="E11" s="11">
        <v>0.5</v>
      </c>
      <c r="F11" s="11">
        <v>0.6666666666666666</v>
      </c>
      <c r="G11" s="12">
        <v>0.75</v>
      </c>
      <c r="I11" s="1"/>
    </row>
    <row r="12" spans="2:9" ht="13.5" thickTop="1">
      <c r="B12" s="1"/>
      <c r="I12" s="1"/>
    </row>
    <row r="13" spans="2:9" ht="12.75">
      <c r="B13" s="1"/>
      <c r="I13" s="1"/>
    </row>
    <row r="14" spans="2:9" ht="12.75">
      <c r="B14" s="1"/>
      <c r="C14" s="1"/>
      <c r="D14" s="1"/>
      <c r="E14" s="1"/>
      <c r="F14" s="1"/>
      <c r="G14" s="1"/>
      <c r="H14" s="1"/>
      <c r="I14" s="1"/>
    </row>
    <row r="15" spans="2:9" ht="12.75">
      <c r="B15" s="1"/>
      <c r="C15" s="2" t="s">
        <v>7</v>
      </c>
      <c r="D15" s="1"/>
      <c r="E15" s="1"/>
      <c r="F15" s="1"/>
      <c r="G15" s="1"/>
      <c r="H15" s="1"/>
      <c r="I1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4"/>
  <sheetViews>
    <sheetView showGridLines="0" tabSelected="1" zoomScalePageLayoutView="0" workbookViewId="0" topLeftCell="A1">
      <selection activeCell="J9" sqref="J9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12.28125" style="1" bestFit="1" customWidth="1"/>
    <col min="4" max="4" width="11.00390625" style="1" customWidth="1"/>
    <col min="5" max="7" width="9.140625" style="1" customWidth="1"/>
    <col min="8" max="8" width="4.140625" style="1" customWidth="1"/>
    <col min="9" max="10" width="9.140625" style="1" customWidth="1"/>
    <col min="11" max="11" width="5.7109375" style="1" customWidth="1"/>
    <col min="12" max="16384" width="9.140625" style="1" customWidth="1"/>
  </cols>
  <sheetData>
    <row r="2" ht="20.25">
      <c r="B2" s="4" t="s">
        <v>46</v>
      </c>
    </row>
    <row r="3" ht="4.5" customHeight="1" thickBot="1"/>
    <row r="4" spans="2:7" ht="14.25" thickBot="1" thickTop="1">
      <c r="B4" s="13" t="s">
        <v>0</v>
      </c>
      <c r="C4" s="14"/>
      <c r="D4" s="14"/>
      <c r="E4" s="14"/>
      <c r="F4" s="14"/>
      <c r="G4" s="15"/>
    </row>
    <row r="5" spans="2:7" ht="13.5" thickTop="1">
      <c r="B5" s="16" t="s">
        <v>1</v>
      </c>
      <c r="C5" s="17" t="s">
        <v>2</v>
      </c>
      <c r="D5" s="17" t="s">
        <v>3</v>
      </c>
      <c r="E5" s="17" t="s">
        <v>4</v>
      </c>
      <c r="F5" s="17" t="s">
        <v>3</v>
      </c>
      <c r="G5" s="18" t="s">
        <v>4</v>
      </c>
    </row>
    <row r="6" spans="2:7" ht="12.75">
      <c r="B6" s="7" t="s">
        <v>5</v>
      </c>
      <c r="C6" s="5" t="s">
        <v>42</v>
      </c>
      <c r="D6" s="6">
        <v>0.375</v>
      </c>
      <c r="E6" s="6">
        <v>0.5</v>
      </c>
      <c r="F6" s="6">
        <v>0.5833333333333334</v>
      </c>
      <c r="G6" s="8">
        <v>0.7083333333333334</v>
      </c>
    </row>
    <row r="7" spans="2:7" ht="12.75">
      <c r="B7" s="7" t="s">
        <v>5</v>
      </c>
      <c r="C7" s="5" t="s">
        <v>6</v>
      </c>
      <c r="D7" s="6">
        <v>0.4166666666666667</v>
      </c>
      <c r="E7" s="6">
        <v>0.5833333333333334</v>
      </c>
      <c r="F7" s="6">
        <v>0.625</v>
      </c>
      <c r="G7" s="8">
        <v>0.7916666666666666</v>
      </c>
    </row>
    <row r="8" spans="2:7" ht="12.75">
      <c r="B8" s="7" t="s">
        <v>42</v>
      </c>
      <c r="C8" s="5" t="s">
        <v>5</v>
      </c>
      <c r="D8" s="6">
        <v>0.3333333333333333</v>
      </c>
      <c r="E8" s="6">
        <v>0.4583333333333333</v>
      </c>
      <c r="F8" s="6">
        <v>0.5833333333333334</v>
      </c>
      <c r="G8" s="8">
        <v>0.7083333333333334</v>
      </c>
    </row>
    <row r="9" spans="2:7" ht="12.75">
      <c r="B9" s="7" t="s">
        <v>42</v>
      </c>
      <c r="C9" s="5" t="s">
        <v>6</v>
      </c>
      <c r="D9" s="6">
        <v>0.375</v>
      </c>
      <c r="E9" s="6">
        <v>0.4583333333333333</v>
      </c>
      <c r="F9" s="6">
        <v>0.625</v>
      </c>
      <c r="G9" s="8">
        <v>0.7083333333333334</v>
      </c>
    </row>
    <row r="10" spans="2:7" ht="12.75">
      <c r="B10" s="7" t="s">
        <v>6</v>
      </c>
      <c r="C10" s="5" t="s">
        <v>5</v>
      </c>
      <c r="D10" s="6">
        <v>0.3333333333333333</v>
      </c>
      <c r="E10" s="6">
        <v>0.5</v>
      </c>
      <c r="F10" s="6">
        <v>0.5833333333333334</v>
      </c>
      <c r="G10" s="8">
        <v>0.75</v>
      </c>
    </row>
    <row r="11" spans="2:7" ht="13.5" thickBot="1">
      <c r="B11" s="9" t="s">
        <v>6</v>
      </c>
      <c r="C11" s="10" t="s">
        <v>42</v>
      </c>
      <c r="D11" s="11">
        <v>0.4166666666666667</v>
      </c>
      <c r="E11" s="11">
        <v>0.5</v>
      </c>
      <c r="F11" s="11">
        <v>0.6666666666666666</v>
      </c>
      <c r="G11" s="12">
        <v>0.75</v>
      </c>
    </row>
    <row r="12" ht="3.75" customHeight="1" thickTop="1"/>
    <row r="13" ht="3.75" customHeight="1" thickBot="1">
      <c r="B13" s="2" t="s">
        <v>7</v>
      </c>
    </row>
    <row r="14" spans="2:11" ht="14.25" thickBot="1" thickTop="1">
      <c r="B14" s="19" t="s">
        <v>8</v>
      </c>
      <c r="C14" s="20"/>
      <c r="D14" s="20"/>
      <c r="E14" s="20"/>
      <c r="F14" s="20"/>
      <c r="G14" s="21"/>
      <c r="I14" s="42" t="s">
        <v>28</v>
      </c>
      <c r="J14" s="20"/>
      <c r="K14" s="21"/>
    </row>
    <row r="15" spans="2:11" ht="13.5" thickTop="1">
      <c r="B15" s="30" t="s">
        <v>43</v>
      </c>
      <c r="C15" s="31"/>
      <c r="D15" s="31"/>
      <c r="E15" s="31"/>
      <c r="F15" s="31"/>
      <c r="G15" s="32"/>
      <c r="I15" s="43" t="s">
        <v>29</v>
      </c>
      <c r="J15" s="57" t="s">
        <v>44</v>
      </c>
      <c r="K15" s="44"/>
    </row>
    <row r="16" spans="2:11" ht="12.75">
      <c r="B16" s="33"/>
      <c r="C16" s="34" t="s">
        <v>9</v>
      </c>
      <c r="D16" s="35" t="s">
        <v>10</v>
      </c>
      <c r="E16" s="34" t="s">
        <v>11</v>
      </c>
      <c r="F16" s="34" t="s">
        <v>12</v>
      </c>
      <c r="G16" s="36"/>
      <c r="I16" s="37" t="s">
        <v>30</v>
      </c>
      <c r="J16" s="45">
        <f>F17+F18+F19</f>
        <v>1.0000000000000002</v>
      </c>
      <c r="K16" s="23"/>
    </row>
    <row r="17" spans="2:11" ht="12.75">
      <c r="B17" s="22" t="s">
        <v>13</v>
      </c>
      <c r="C17" s="47">
        <f>HOUR(E6-D6)+HOUR(G6-F6)</f>
        <v>6</v>
      </c>
      <c r="D17" s="48">
        <f>HOUR(F6-E6)</f>
        <v>2</v>
      </c>
      <c r="E17" s="49">
        <f aca="true" t="shared" si="0" ref="E17:E30">C17*200+D17*75</f>
        <v>1350</v>
      </c>
      <c r="F17" s="56">
        <v>1</v>
      </c>
      <c r="G17" s="23"/>
      <c r="I17" s="38" t="s">
        <v>31</v>
      </c>
      <c r="J17" s="45">
        <f>F22+F27</f>
        <v>1.0000000000000002</v>
      </c>
      <c r="K17" s="23"/>
    </row>
    <row r="18" spans="2:11" ht="12.75">
      <c r="B18" s="24" t="s">
        <v>14</v>
      </c>
      <c r="C18" s="48">
        <f>HOUR(E6-D6)</f>
        <v>3</v>
      </c>
      <c r="D18" s="48">
        <f>HOUR(D34-E6)</f>
        <v>8</v>
      </c>
      <c r="E18" s="49">
        <f t="shared" si="0"/>
        <v>1200</v>
      </c>
      <c r="F18" s="50">
        <v>2.220446049250313E-16</v>
      </c>
      <c r="G18" s="23"/>
      <c r="I18" s="38" t="s">
        <v>32</v>
      </c>
      <c r="J18" s="45">
        <f>F20+F21</f>
        <v>1.0000000000000002</v>
      </c>
      <c r="K18" s="23"/>
    </row>
    <row r="19" spans="2:11" ht="12.75">
      <c r="B19" s="24" t="s">
        <v>15</v>
      </c>
      <c r="C19" s="48">
        <f>HOUR(E6-D6)+HOUR(G9-F9)</f>
        <v>5</v>
      </c>
      <c r="D19" s="48">
        <v>10</v>
      </c>
      <c r="E19" s="49">
        <f t="shared" si="0"/>
        <v>1750</v>
      </c>
      <c r="F19" s="50">
        <v>0</v>
      </c>
      <c r="G19" s="23"/>
      <c r="I19" s="38" t="s">
        <v>33</v>
      </c>
      <c r="J19" s="45">
        <f>F24+F28</f>
        <v>1.0000000000000002</v>
      </c>
      <c r="K19" s="23"/>
    </row>
    <row r="20" spans="2:11" ht="12.75">
      <c r="B20" s="24" t="s">
        <v>16</v>
      </c>
      <c r="C20" s="48">
        <f>HOUR(E7-D7)</f>
        <v>4</v>
      </c>
      <c r="D20" s="48">
        <v>10</v>
      </c>
      <c r="E20" s="49">
        <f t="shared" si="0"/>
        <v>1550</v>
      </c>
      <c r="F20" s="50">
        <v>2.220446049250313E-16</v>
      </c>
      <c r="G20" s="23"/>
      <c r="I20" s="38" t="s">
        <v>34</v>
      </c>
      <c r="J20" s="45">
        <f>F22+F23+F24</f>
        <v>1.0000000000000002</v>
      </c>
      <c r="K20" s="23"/>
    </row>
    <row r="21" spans="2:11" ht="12.75">
      <c r="B21" s="24" t="s">
        <v>17</v>
      </c>
      <c r="C21" s="48">
        <f>HOUR(E7-D7)+HOUR(G11-F11)</f>
        <v>6</v>
      </c>
      <c r="D21" s="48">
        <v>5</v>
      </c>
      <c r="E21" s="49">
        <f t="shared" si="0"/>
        <v>1575</v>
      </c>
      <c r="F21" s="50">
        <v>1</v>
      </c>
      <c r="G21" s="23"/>
      <c r="I21" s="38" t="s">
        <v>35</v>
      </c>
      <c r="J21" s="45">
        <f>F17+F30</f>
        <v>1.0000000000000002</v>
      </c>
      <c r="K21" s="23"/>
    </row>
    <row r="22" spans="2:11" ht="12.75">
      <c r="B22" s="24" t="s">
        <v>18</v>
      </c>
      <c r="C22" s="48">
        <f>HOUR(E8-D8)+HOUR(E6-D6)</f>
        <v>6</v>
      </c>
      <c r="D22" s="48">
        <v>3</v>
      </c>
      <c r="E22" s="49">
        <f t="shared" si="0"/>
        <v>1425</v>
      </c>
      <c r="F22" s="50">
        <v>2.220446049250313E-16</v>
      </c>
      <c r="G22" s="23"/>
      <c r="I22" s="38" t="s">
        <v>36</v>
      </c>
      <c r="J22" s="45">
        <f>F25+F26</f>
        <v>1.0000000000000002</v>
      </c>
      <c r="K22" s="23"/>
    </row>
    <row r="23" spans="2:11" ht="12.75">
      <c r="B23" s="24" t="s">
        <v>19</v>
      </c>
      <c r="C23" s="48">
        <f>HOUR(E8-D8)</f>
        <v>3</v>
      </c>
      <c r="D23" s="48">
        <v>12</v>
      </c>
      <c r="E23" s="49">
        <f t="shared" si="0"/>
        <v>1500</v>
      </c>
      <c r="F23" s="50">
        <v>0</v>
      </c>
      <c r="G23" s="23"/>
      <c r="I23" s="38" t="s">
        <v>37</v>
      </c>
      <c r="J23" s="45">
        <f>F26+F27</f>
        <v>1.0000000000000002</v>
      </c>
      <c r="K23" s="23"/>
    </row>
    <row r="24" spans="2:11" ht="12.75">
      <c r="B24" s="24" t="s">
        <v>20</v>
      </c>
      <c r="C24" s="48">
        <f>HOUR(E8-D8)+HOUR(G7-F7)</f>
        <v>7</v>
      </c>
      <c r="D24" s="48">
        <v>7</v>
      </c>
      <c r="E24" s="49">
        <f t="shared" si="0"/>
        <v>1925</v>
      </c>
      <c r="F24" s="50">
        <v>1</v>
      </c>
      <c r="G24" s="23"/>
      <c r="I24" s="38" t="s">
        <v>38</v>
      </c>
      <c r="J24" s="45">
        <f>F27+F28</f>
        <v>1.0000000000000002</v>
      </c>
      <c r="K24" s="23"/>
    </row>
    <row r="25" spans="2:11" ht="12.75">
      <c r="B25" s="24" t="s">
        <v>21</v>
      </c>
      <c r="C25" s="48">
        <f>HOUR(E9-D9)+HOUR(G10-F10)</f>
        <v>6</v>
      </c>
      <c r="D25" s="48">
        <v>5</v>
      </c>
      <c r="E25" s="49">
        <f t="shared" si="0"/>
        <v>1575</v>
      </c>
      <c r="F25" s="50">
        <v>1</v>
      </c>
      <c r="G25" s="23"/>
      <c r="I25" s="38" t="s">
        <v>39</v>
      </c>
      <c r="J25" s="45">
        <f>F28+F29</f>
        <v>1.0000000000000002</v>
      </c>
      <c r="K25" s="23"/>
    </row>
    <row r="26" spans="2:11" ht="12.75">
      <c r="B26" s="24" t="s">
        <v>22</v>
      </c>
      <c r="C26" s="48">
        <f>HOUR(E9-D9)+HOUR(G11-F11)</f>
        <v>4</v>
      </c>
      <c r="D26" s="48">
        <v>5</v>
      </c>
      <c r="E26" s="49">
        <f t="shared" si="0"/>
        <v>1175</v>
      </c>
      <c r="F26" s="50">
        <v>2.220446049250313E-16</v>
      </c>
      <c r="G26" s="23"/>
      <c r="I26" s="38" t="s">
        <v>40</v>
      </c>
      <c r="J26" s="45">
        <f>F29+F30</f>
        <v>1.0000000000000002</v>
      </c>
      <c r="K26" s="23"/>
    </row>
    <row r="27" spans="2:11" ht="12.75">
      <c r="B27" s="22" t="s">
        <v>23</v>
      </c>
      <c r="C27" s="48">
        <f>HOUR(E10-D10)+HOUR(G6-F6)</f>
        <v>7</v>
      </c>
      <c r="D27" s="48">
        <v>7</v>
      </c>
      <c r="E27" s="49">
        <f t="shared" si="0"/>
        <v>1925</v>
      </c>
      <c r="F27" s="50">
        <v>1</v>
      </c>
      <c r="G27" s="23"/>
      <c r="I27" s="38" t="s">
        <v>41</v>
      </c>
      <c r="J27" s="46">
        <f>F26+F21</f>
        <v>1.0000000000000002</v>
      </c>
      <c r="K27" s="23"/>
    </row>
    <row r="28" spans="2:11" ht="12.75">
      <c r="B28" s="24" t="s">
        <v>24</v>
      </c>
      <c r="C28" s="48">
        <f>HOUR(E10-D10)+HOUR(G7-F7)</f>
        <v>8</v>
      </c>
      <c r="D28" s="48">
        <v>3</v>
      </c>
      <c r="E28" s="49">
        <f t="shared" si="0"/>
        <v>1825</v>
      </c>
      <c r="F28" s="50">
        <v>2.220446049250313E-16</v>
      </c>
      <c r="G28" s="23"/>
      <c r="I28" s="39"/>
      <c r="J28" s="3"/>
      <c r="K28" s="23"/>
    </row>
    <row r="29" spans="2:11" ht="12.75">
      <c r="B29" s="24" t="s">
        <v>25</v>
      </c>
      <c r="C29" s="48">
        <f>HOUR(E11-D11)+HOUR(G11-F11)</f>
        <v>4</v>
      </c>
      <c r="D29" s="48">
        <v>3</v>
      </c>
      <c r="E29" s="49">
        <f t="shared" si="0"/>
        <v>1025</v>
      </c>
      <c r="F29" s="50">
        <v>1</v>
      </c>
      <c r="G29" s="23"/>
      <c r="I29" s="39"/>
      <c r="J29" s="3"/>
      <c r="K29" s="23"/>
    </row>
    <row r="30" spans="2:11" ht="12.75">
      <c r="B30" s="24" t="s">
        <v>26</v>
      </c>
      <c r="C30" s="48">
        <f>HOUR(E11-D11)+HOUR(G8-F8)</f>
        <v>5</v>
      </c>
      <c r="D30" s="48">
        <v>9</v>
      </c>
      <c r="E30" s="49">
        <f t="shared" si="0"/>
        <v>1675</v>
      </c>
      <c r="F30" s="51">
        <v>2.220446049250313E-16</v>
      </c>
      <c r="G30" s="23"/>
      <c r="I30" s="39"/>
      <c r="J30" s="3"/>
      <c r="K30" s="23"/>
    </row>
    <row r="31" spans="2:11" ht="13.5" thickBot="1">
      <c r="B31" s="25"/>
      <c r="C31" s="26"/>
      <c r="D31" s="27" t="s">
        <v>27</v>
      </c>
      <c r="E31" s="28">
        <f>SUMPRODUCT(E17:E30,F17:F30)</f>
        <v>9375.000000000002</v>
      </c>
      <c r="F31" s="26"/>
      <c r="G31" s="29"/>
      <c r="I31" s="40"/>
      <c r="J31" s="41"/>
      <c r="K31" s="29"/>
    </row>
    <row r="32" ht="4.5" customHeight="1" thickBot="1" thickTop="1"/>
    <row r="33" spans="2:4" ht="14.25" thickBot="1" thickTop="1">
      <c r="B33" s="54"/>
      <c r="C33" s="20"/>
      <c r="D33" s="55" t="s">
        <v>48</v>
      </c>
    </row>
    <row r="34" spans="2:4" ht="14.25" thickBot="1" thickTop="1">
      <c r="B34" s="52" t="s">
        <v>47</v>
      </c>
      <c r="C34" s="41"/>
      <c r="D34" s="53">
        <v>0.8333333333333334</v>
      </c>
    </row>
    <row r="35" ht="13.5" thickTop="1"/>
  </sheetData>
  <sheetProtection/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MIS5e</dc:title>
  <dc:subject/>
  <dc:creator>Amy Phillips</dc:creator>
  <cp:keywords/>
  <dc:description/>
  <cp:lastModifiedBy>CS Dept</cp:lastModifiedBy>
  <dcterms:created xsi:type="dcterms:W3CDTF">1999-05-07T21:58:35Z</dcterms:created>
  <dcterms:modified xsi:type="dcterms:W3CDTF">2009-09-03T14:22:45Z</dcterms:modified>
  <cp:category/>
  <cp:version/>
  <cp:contentType/>
  <cp:contentStatus/>
</cp:coreProperties>
</file>