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7325" windowHeight="9585"/>
  </bookViews>
  <sheets>
    <sheet name="CreditData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4" i="1"/>
  <c r="N5"/>
  <c r="N6"/>
  <c r="N7"/>
  <c r="N8"/>
  <c r="N9"/>
  <c r="N10"/>
  <c r="N11"/>
  <c r="N12"/>
  <c r="N13"/>
  <c r="N14"/>
  <c r="N15"/>
  <c r="N16"/>
  <c r="N17"/>
  <c r="N18"/>
  <c r="N19"/>
  <c r="N20"/>
  <c r="N21"/>
  <c r="N3"/>
  <c r="K4"/>
  <c r="L4"/>
  <c r="M4"/>
  <c r="K5"/>
  <c r="L5"/>
  <c r="M5"/>
  <c r="K6"/>
  <c r="L6"/>
  <c r="M6"/>
  <c r="L7"/>
  <c r="M7"/>
  <c r="K8"/>
  <c r="L8"/>
  <c r="M8"/>
  <c r="K9"/>
  <c r="L9"/>
  <c r="M9"/>
  <c r="K10"/>
  <c r="L10"/>
  <c r="M10"/>
  <c r="K11"/>
  <c r="L11"/>
  <c r="M11"/>
  <c r="K12"/>
  <c r="L12"/>
  <c r="M12"/>
  <c r="K13"/>
  <c r="L13"/>
  <c r="M13"/>
  <c r="K14"/>
  <c r="L14"/>
  <c r="M14"/>
  <c r="K15"/>
  <c r="L15"/>
  <c r="M15"/>
  <c r="K16"/>
  <c r="L16"/>
  <c r="M16"/>
  <c r="K17"/>
  <c r="L17"/>
  <c r="M17"/>
  <c r="K18"/>
  <c r="L18"/>
  <c r="M18"/>
  <c r="K19"/>
  <c r="L19"/>
  <c r="L23" s="1"/>
  <c r="L24" s="1"/>
  <c r="M19"/>
  <c r="K20"/>
  <c r="L20"/>
  <c r="M20"/>
  <c r="K21"/>
  <c r="L21"/>
  <c r="M21"/>
  <c r="M23"/>
  <c r="M24" s="1"/>
  <c r="K23"/>
  <c r="K24" s="1"/>
  <c r="M3"/>
  <c r="L3"/>
  <c r="K3"/>
</calcChain>
</file>

<file path=xl/sharedStrings.xml><?xml version="1.0" encoding="utf-8"?>
<sst xmlns="http://schemas.openxmlformats.org/spreadsheetml/2006/main" count="55" uniqueCount="44">
  <si>
    <t>Accounts Receivable Department - Customer Credit Analysis</t>
  </si>
  <si>
    <t>Customer Name</t>
  </si>
  <si>
    <t>Current Credit Limit</t>
  </si>
  <si>
    <t>Previous Year's Sales</t>
  </si>
  <si>
    <t>Current Year's Sales</t>
  </si>
  <si>
    <t>Past Due Balance</t>
  </si>
  <si>
    <t>Net Worth in (000)</t>
  </si>
  <si>
    <t>D&amp;B Credit Rating Class</t>
  </si>
  <si>
    <t>D&amp;B Composite Credit Appraisal (1 Best)</t>
  </si>
  <si>
    <t>D&amp;B PAYDEX (100 Best)</t>
  </si>
  <si>
    <t>D&amp;B Stress Risk Class 
(1 Best)</t>
  </si>
  <si>
    <t>Athletic Gear Corp.</t>
  </si>
  <si>
    <t>BA</t>
  </si>
  <si>
    <t>Baltimore O's</t>
  </si>
  <si>
    <t>3A</t>
  </si>
  <si>
    <t>Baseball &amp; More</t>
  </si>
  <si>
    <t>4A</t>
  </si>
  <si>
    <t>Canadian Ski Club</t>
  </si>
  <si>
    <t>Concord Pro Shop</t>
  </si>
  <si>
    <t>Everything Golf</t>
  </si>
  <si>
    <t>Lake Pro Shops</t>
  </si>
  <si>
    <t>Mars Dept. Store</t>
  </si>
  <si>
    <t>BB</t>
  </si>
  <si>
    <t>RG Bradley</t>
  </si>
  <si>
    <t>RX for Sports</t>
  </si>
  <si>
    <t>2A</t>
  </si>
  <si>
    <t>School Sports Supply</t>
  </si>
  <si>
    <t>Ski World</t>
  </si>
  <si>
    <t>Sneaker Kingdom</t>
  </si>
  <si>
    <t>Sports &amp; Stuff</t>
  </si>
  <si>
    <t>Toy Kingdom</t>
  </si>
  <si>
    <t>Under the Sea</t>
  </si>
  <si>
    <t>CB</t>
  </si>
  <si>
    <t>US Olympic Team</t>
  </si>
  <si>
    <t>WWW Sports Inc.</t>
  </si>
  <si>
    <t>5A</t>
  </si>
  <si>
    <t>Zip &amp; Sons</t>
  </si>
  <si>
    <t>1A</t>
  </si>
  <si>
    <t>Rule#1</t>
  </si>
  <si>
    <t>Rule#2</t>
  </si>
  <si>
    <t>Rule#3</t>
  </si>
  <si>
    <t>Do any meet the rule?</t>
  </si>
  <si>
    <t>Do none meet the rule?</t>
  </si>
  <si>
    <t>Accept/Reject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</si>
</sst>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_(* #,##0_);&quot;$&quot;_(* \(#,##0\);&quot;$&quot;_(* 0_);_(@_)"/>
    <numFmt numFmtId="166" formatCode="_$#,##0"/>
    <numFmt numFmtId="167" formatCode="_(* #,##0_);_(* \(#,##0\);_(* &quot;-&quot;??_);_(@_)"/>
    <numFmt numFmtId="168" formatCode="_(* #,##0_);_(* \(#,##0\);_(* 0_);_(@_)"/>
  </numFmts>
  <fonts count="9">
    <font>
      <sz val="10"/>
      <name val="Arial"/>
    </font>
    <font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4" fillId="0" borderId="0"/>
  </cellStyleXfs>
  <cellXfs count="16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5" fillId="0" borderId="1" xfId="0" applyFont="1" applyBorder="1" applyAlignment="1">
      <alignment horizontal="justify"/>
    </xf>
    <xf numFmtId="0" fontId="5" fillId="0" borderId="1" xfId="0" applyFont="1" applyBorder="1" applyAlignment="1">
      <alignment horizontal="center" wrapText="1"/>
    </xf>
    <xf numFmtId="164" fontId="4" fillId="0" borderId="0" xfId="2" applyNumberFormat="1" applyFont="1"/>
    <xf numFmtId="165" fontId="4" fillId="0" borderId="0" xfId="3" applyNumberFormat="1" applyAlignment="1">
      <alignment horizontal="right"/>
    </xf>
    <xf numFmtId="0" fontId="4" fillId="0" borderId="0" xfId="0" applyFont="1" applyAlignment="1">
      <alignment horizontal="center"/>
    </xf>
    <xf numFmtId="167" fontId="4" fillId="0" borderId="0" xfId="1" applyNumberFormat="1" applyFont="1"/>
    <xf numFmtId="168" fontId="4" fillId="0" borderId="0" xfId="1" applyNumberFormat="1" applyFont="1"/>
    <xf numFmtId="164" fontId="4" fillId="0" borderId="0" xfId="0" applyNumberFormat="1" applyFont="1"/>
    <xf numFmtId="0" fontId="6" fillId="0" borderId="0" xfId="0" applyFont="1"/>
    <xf numFmtId="0" fontId="7" fillId="0" borderId="0" xfId="0" applyFont="1"/>
    <xf numFmtId="0" fontId="7" fillId="0" borderId="0" xfId="0" applyFont="1" applyFill="1"/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left"/>
    </xf>
  </cellXfs>
  <cellStyles count="4">
    <cellStyle name="Comma" xfId="1" builtinId="3"/>
    <cellStyle name="Currency" xfId="2" builtinId="4"/>
    <cellStyle name="currencywithzero" xfId="3"/>
    <cellStyle name="Normal" xfId="0" builtinId="0"/>
  </cellStyles>
  <dxfs count="3">
    <dxf>
      <fill>
        <patternFill>
          <bgColor rgb="FFFFFF99"/>
        </patternFill>
      </fill>
    </dxf>
    <dxf>
      <fill>
        <patternFill>
          <bgColor rgb="FFCCFFCC"/>
        </patternFill>
      </fill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FF99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57151</xdr:colOff>
      <xdr:row>0</xdr:row>
      <xdr:rowOff>76200</xdr:rowOff>
    </xdr:from>
    <xdr:to>
      <xdr:col>17</xdr:col>
      <xdr:colOff>514351</xdr:colOff>
      <xdr:row>2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086726" y="76200"/>
          <a:ext cx="2286000" cy="80962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05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Formulas entered that determines whether or not (TRUE/FALSE) the companies listed meet the criteria for </a:t>
          </a:r>
          <a:br>
            <a:rPr lang="en-US" sz="105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</a:br>
          <a:r>
            <a:rPr lang="en-US" sz="105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Rule #1,</a:t>
          </a:r>
          <a:r>
            <a:rPr lang="en-US" sz="1050" b="0" i="0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en-US" sz="1050" b="0" i="0">
              <a:latin typeface="Times New Roman" pitchFamily="18" charset="0"/>
              <a:ea typeface="+mn-ea"/>
              <a:cs typeface="Times New Roman" pitchFamily="18" charset="0"/>
            </a:rPr>
            <a:t>criteria for Rule #2 and criteria for Rule #3</a:t>
          </a:r>
          <a:endParaRPr lang="en-US" sz="1050">
            <a:latin typeface="Times New Roman" pitchFamily="18" charset="0"/>
            <a:cs typeface="Times New Roman" pitchFamily="18" charset="0"/>
          </a:endParaRPr>
        </a:p>
        <a:p>
          <a:pPr algn="l" rtl="0">
            <a:defRPr sz="1000"/>
          </a:pPr>
          <a:endParaRPr lang="en-US" sz="105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266700</xdr:colOff>
      <xdr:row>1</xdr:row>
      <xdr:rowOff>38100</xdr:rowOff>
    </xdr:from>
    <xdr:to>
      <xdr:col>14</xdr:col>
      <xdr:colOff>85725</xdr:colOff>
      <xdr:row>1</xdr:row>
      <xdr:rowOff>86861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 flipH="1">
          <a:off x="5857875" y="228600"/>
          <a:ext cx="2257425" cy="4876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247650</xdr:colOff>
      <xdr:row>1</xdr:row>
      <xdr:rowOff>76200</xdr:rowOff>
    </xdr:from>
    <xdr:to>
      <xdr:col>10</xdr:col>
      <xdr:colOff>266700</xdr:colOff>
      <xdr:row>1</xdr:row>
      <xdr:rowOff>495300</xdr:rowOff>
    </xdr:to>
    <xdr:sp macro="" textlink="">
      <xdr:nvSpPr>
        <xdr:cNvPr id="4" name="Line 12"/>
        <xdr:cNvSpPr>
          <a:spLocks noChangeShapeType="1"/>
        </xdr:cNvSpPr>
      </xdr:nvSpPr>
      <xdr:spPr bwMode="auto">
        <a:xfrm flipH="1">
          <a:off x="5838825" y="266700"/>
          <a:ext cx="1905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66676</xdr:colOff>
      <xdr:row>2</xdr:row>
      <xdr:rowOff>152400</xdr:rowOff>
    </xdr:from>
    <xdr:to>
      <xdr:col>17</xdr:col>
      <xdr:colOff>504826</xdr:colOff>
      <xdr:row>7</xdr:row>
      <xdr:rowOff>38100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8096251" y="933450"/>
          <a:ext cx="2266950" cy="69532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050" b="0" i="0" strike="noStrike">
              <a:solidFill>
                <a:srgbClr val="000000"/>
              </a:solidFill>
              <a:latin typeface="Times New Roman"/>
              <a:cs typeface="Times New Roman"/>
            </a:rPr>
            <a:t>Formula entered that determines whether or not (Accept, Evaluate) the companies listed meet</a:t>
          </a:r>
          <a:r>
            <a:rPr lang="en-US" sz="105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all three rules (3 TRUE values in columns K-M)</a:t>
          </a:r>
          <a:endParaRPr lang="en-US" sz="105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13</xdr:col>
      <xdr:colOff>381000</xdr:colOff>
      <xdr:row>4</xdr:row>
      <xdr:rowOff>152410</xdr:rowOff>
    </xdr:from>
    <xdr:to>
      <xdr:col>14</xdr:col>
      <xdr:colOff>57150</xdr:colOff>
      <xdr:row>5</xdr:row>
      <xdr:rowOff>4763</xdr:rowOff>
    </xdr:to>
    <xdr:cxnSp macro="">
      <xdr:nvCxnSpPr>
        <xdr:cNvPr id="7" name="Straight Arrow Connector 6"/>
        <xdr:cNvCxnSpPr/>
      </xdr:nvCxnSpPr>
      <xdr:spPr>
        <a:xfrm rot="10800000">
          <a:off x="7800975" y="1257310"/>
          <a:ext cx="285750" cy="1427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95250</xdr:colOff>
      <xdr:row>15</xdr:row>
      <xdr:rowOff>0</xdr:rowOff>
    </xdr:from>
    <xdr:to>
      <xdr:col>17</xdr:col>
      <xdr:colOff>342899</xdr:colOff>
      <xdr:row>19</xdr:row>
      <xdr:rowOff>123825</xdr:rowOff>
    </xdr:to>
    <xdr:sp macro="" textlink="">
      <xdr:nvSpPr>
        <xdr:cNvPr id="8" name="Text Box 32"/>
        <xdr:cNvSpPr txBox="1">
          <a:spLocks noChangeArrowheads="1"/>
        </xdr:cNvSpPr>
      </xdr:nvSpPr>
      <xdr:spPr bwMode="auto">
        <a:xfrm>
          <a:off x="8124825" y="2886075"/>
          <a:ext cx="2076449" cy="77152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050" b="0" i="0" strike="noStrike">
              <a:solidFill>
                <a:srgbClr val="000000"/>
              </a:solidFill>
              <a:latin typeface="Times New Roman"/>
              <a:cs typeface="Times New Roman"/>
            </a:rPr>
            <a:t>Using conditional formatting, cells that contain an Accept value have that Bold faced and</a:t>
          </a:r>
          <a:r>
            <a:rPr lang="en-US" sz="105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the cell outlined with a border</a:t>
          </a:r>
          <a:endParaRPr lang="en-US" sz="105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14</xdr:col>
      <xdr:colOff>76200</xdr:colOff>
      <xdr:row>8</xdr:row>
      <xdr:rowOff>104775</xdr:rowOff>
    </xdr:from>
    <xdr:to>
      <xdr:col>17</xdr:col>
      <xdr:colOff>457200</xdr:colOff>
      <xdr:row>13</xdr:row>
      <xdr:rowOff>142875</xdr:rowOff>
    </xdr:to>
    <xdr:sp macro="" textlink="">
      <xdr:nvSpPr>
        <xdr:cNvPr id="11" name="Text Box 32"/>
        <xdr:cNvSpPr txBox="1">
          <a:spLocks noChangeArrowheads="1"/>
        </xdr:cNvSpPr>
      </xdr:nvSpPr>
      <xdr:spPr bwMode="auto">
        <a:xfrm>
          <a:off x="8105775" y="1857375"/>
          <a:ext cx="2209800" cy="84772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050" b="0" i="0" strike="noStrike">
              <a:solidFill>
                <a:srgbClr val="000000"/>
              </a:solidFill>
              <a:latin typeface="Times New Roman"/>
              <a:cs typeface="Times New Roman"/>
            </a:rPr>
            <a:t>Using conditional formatting, cells that contain a FALSE value highlighted in yellow shading and cells that contain a TRUE value highlighted in light green shading</a:t>
          </a:r>
        </a:p>
      </xdr:txBody>
    </xdr:sp>
    <xdr:clientData/>
  </xdr:twoCellAnchor>
  <xdr:twoCellAnchor>
    <xdr:from>
      <xdr:col>13</xdr:col>
      <xdr:colOff>438154</xdr:colOff>
      <xdr:row>17</xdr:row>
      <xdr:rowOff>61913</xdr:rowOff>
    </xdr:from>
    <xdr:to>
      <xdr:col>14</xdr:col>
      <xdr:colOff>95250</xdr:colOff>
      <xdr:row>18</xdr:row>
      <xdr:rowOff>142874</xdr:rowOff>
    </xdr:to>
    <xdr:cxnSp macro="">
      <xdr:nvCxnSpPr>
        <xdr:cNvPr id="15" name="Straight Arrow Connector 14"/>
        <xdr:cNvCxnSpPr>
          <a:stCxn id="8" idx="1"/>
        </xdr:cNvCxnSpPr>
      </xdr:nvCxnSpPr>
      <xdr:spPr>
        <a:xfrm rot="10800000" flipV="1">
          <a:off x="7858129" y="3271838"/>
          <a:ext cx="266696" cy="242886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333380</xdr:colOff>
      <xdr:row>11</xdr:row>
      <xdr:rowOff>42863</xdr:rowOff>
    </xdr:from>
    <xdr:to>
      <xdr:col>14</xdr:col>
      <xdr:colOff>76201</xdr:colOff>
      <xdr:row>11</xdr:row>
      <xdr:rowOff>57151</xdr:rowOff>
    </xdr:to>
    <xdr:cxnSp macro="">
      <xdr:nvCxnSpPr>
        <xdr:cNvPr id="17" name="Straight Arrow Connector 16"/>
        <xdr:cNvCxnSpPr>
          <a:stCxn id="11" idx="1"/>
        </xdr:cNvCxnSpPr>
      </xdr:nvCxnSpPr>
      <xdr:spPr>
        <a:xfrm rot="10800000" flipV="1">
          <a:off x="6534155" y="2281238"/>
          <a:ext cx="1571621" cy="1428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152400</xdr:colOff>
      <xdr:row>24</xdr:row>
      <xdr:rowOff>66675</xdr:rowOff>
    </xdr:from>
    <xdr:to>
      <xdr:col>13</xdr:col>
      <xdr:colOff>466725</xdr:colOff>
      <xdr:row>28</xdr:row>
      <xdr:rowOff>57150</xdr:rowOff>
    </xdr:to>
    <xdr:sp macro="" textlink="">
      <xdr:nvSpPr>
        <xdr:cNvPr id="18" name="Text Box 27"/>
        <xdr:cNvSpPr txBox="1">
          <a:spLocks noChangeArrowheads="1"/>
        </xdr:cNvSpPr>
      </xdr:nvSpPr>
      <xdr:spPr bwMode="auto">
        <a:xfrm>
          <a:off x="4733925" y="4391025"/>
          <a:ext cx="3152775" cy="5619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050" b="0" i="0" strike="noStrike">
              <a:solidFill>
                <a:srgbClr val="000000"/>
              </a:solidFill>
              <a:latin typeface="Times New Roman"/>
              <a:cs typeface="Times New Roman"/>
            </a:rPr>
            <a:t>In cells K24:M24, formula entered that determines if none of the bidders has a TRUE value for Rule #1, Rule #2, or Rule #3, respectively</a:t>
          </a:r>
        </a:p>
      </xdr:txBody>
    </xdr:sp>
    <xdr:clientData/>
  </xdr:twoCellAnchor>
  <xdr:twoCellAnchor>
    <xdr:from>
      <xdr:col>14</xdr:col>
      <xdr:colOff>76200</xdr:colOff>
      <xdr:row>22</xdr:row>
      <xdr:rowOff>19050</xdr:rowOff>
    </xdr:from>
    <xdr:to>
      <xdr:col>17</xdr:col>
      <xdr:colOff>390525</xdr:colOff>
      <xdr:row>27</xdr:row>
      <xdr:rowOff>0</xdr:rowOff>
    </xdr:to>
    <xdr:sp macro="" textlink="">
      <xdr:nvSpPr>
        <xdr:cNvPr id="19" name="Text Box 25"/>
        <xdr:cNvSpPr txBox="1">
          <a:spLocks noChangeArrowheads="1"/>
        </xdr:cNvSpPr>
      </xdr:nvSpPr>
      <xdr:spPr bwMode="auto">
        <a:xfrm>
          <a:off x="8105775" y="4019550"/>
          <a:ext cx="2143125" cy="73342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050" b="0" i="0" strike="noStrike">
              <a:solidFill>
                <a:srgbClr val="000000"/>
              </a:solidFill>
              <a:latin typeface="Times New Roman"/>
              <a:cs typeface="Times New Roman"/>
            </a:rPr>
            <a:t>In cells K23:M23, formula entered that determines if any of the bidders has a TRUE value for Rule #1, Rule #2, or Rule #3, respectively</a:t>
          </a:r>
        </a:p>
      </xdr:txBody>
    </xdr:sp>
    <xdr:clientData/>
  </xdr:twoCellAnchor>
  <xdr:twoCellAnchor>
    <xdr:from>
      <xdr:col>13</xdr:col>
      <xdr:colOff>123825</xdr:colOff>
      <xdr:row>22</xdr:row>
      <xdr:rowOff>133350</xdr:rowOff>
    </xdr:from>
    <xdr:to>
      <xdr:col>13</xdr:col>
      <xdr:colOff>600075</xdr:colOff>
      <xdr:row>23</xdr:row>
      <xdr:rowOff>9527</xdr:rowOff>
    </xdr:to>
    <xdr:cxnSp macro="">
      <xdr:nvCxnSpPr>
        <xdr:cNvPr id="21" name="Straight Arrow Connector 20"/>
        <xdr:cNvCxnSpPr/>
      </xdr:nvCxnSpPr>
      <xdr:spPr>
        <a:xfrm rot="10800000">
          <a:off x="7543800" y="4133850"/>
          <a:ext cx="476250" cy="38102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523875</xdr:colOff>
      <xdr:row>23</xdr:row>
      <xdr:rowOff>66675</xdr:rowOff>
    </xdr:from>
    <xdr:to>
      <xdr:col>13</xdr:col>
      <xdr:colOff>428625</xdr:colOff>
      <xdr:row>24</xdr:row>
      <xdr:rowOff>57150</xdr:rowOff>
    </xdr:to>
    <xdr:cxnSp macro="">
      <xdr:nvCxnSpPr>
        <xdr:cNvPr id="23" name="Straight Arrow Connector 22"/>
        <xdr:cNvCxnSpPr/>
      </xdr:nvCxnSpPr>
      <xdr:spPr>
        <a:xfrm rot="10800000">
          <a:off x="7334250" y="4229100"/>
          <a:ext cx="514350" cy="15240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171451</xdr:colOff>
      <xdr:row>22</xdr:row>
      <xdr:rowOff>114300</xdr:rowOff>
    </xdr:from>
    <xdr:to>
      <xdr:col>6</xdr:col>
      <xdr:colOff>200026</xdr:colOff>
      <xdr:row>26</xdr:row>
      <xdr:rowOff>47625</xdr:rowOff>
    </xdr:to>
    <xdr:sp macro="" textlink="">
      <xdr:nvSpPr>
        <xdr:cNvPr id="24" name="Text Box 36"/>
        <xdr:cNvSpPr txBox="1">
          <a:spLocks noChangeArrowheads="1"/>
        </xdr:cNvSpPr>
      </xdr:nvSpPr>
      <xdr:spPr bwMode="auto">
        <a:xfrm>
          <a:off x="1238251" y="4114800"/>
          <a:ext cx="2552700" cy="54292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050" b="0" i="0" strike="noStrike">
              <a:solidFill>
                <a:srgbClr val="000000"/>
              </a:solidFill>
              <a:latin typeface="Times New Roman"/>
              <a:cs typeface="Times New Roman"/>
            </a:rPr>
            <a:t>Using conditional formatting the D&amp;B appraisal</a:t>
          </a:r>
          <a:r>
            <a:rPr lang="en-US" sz="105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is indicated with icon sets (use reverse order)</a:t>
          </a:r>
          <a:endParaRPr lang="en-US" sz="105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266700</xdr:colOff>
      <xdr:row>21</xdr:row>
      <xdr:rowOff>28575</xdr:rowOff>
    </xdr:from>
    <xdr:to>
      <xdr:col>6</xdr:col>
      <xdr:colOff>371475</xdr:colOff>
      <xdr:row>22</xdr:row>
      <xdr:rowOff>123825</xdr:rowOff>
    </xdr:to>
    <xdr:cxnSp macro="">
      <xdr:nvCxnSpPr>
        <xdr:cNvPr id="26" name="Straight Arrow Connector 25"/>
        <xdr:cNvCxnSpPr/>
      </xdr:nvCxnSpPr>
      <xdr:spPr>
        <a:xfrm flipV="1">
          <a:off x="3343275" y="3886200"/>
          <a:ext cx="619125" cy="2381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>
      <selection activeCell="T14" sqref="T14"/>
    </sheetView>
  </sheetViews>
  <sheetFormatPr defaultRowHeight="11.25"/>
  <cols>
    <col min="1" max="1" width="16" style="2" bestFit="1" customWidth="1"/>
    <col min="2" max="2" width="7.7109375" style="2" bestFit="1" customWidth="1"/>
    <col min="3" max="3" width="7.85546875" style="2" bestFit="1" customWidth="1"/>
    <col min="4" max="4" width="7.7109375" style="2" bestFit="1" customWidth="1"/>
    <col min="5" max="5" width="6.85546875" style="2" bestFit="1" customWidth="1"/>
    <col min="6" max="6" width="7.7109375" style="2" customWidth="1"/>
    <col min="7" max="7" width="6" style="2" bestFit="1" customWidth="1"/>
    <col min="8" max="8" width="8.85546875" style="2" customWidth="1"/>
    <col min="9" max="9" width="8.28515625" style="2" customWidth="1"/>
    <col min="10" max="10" width="6.85546875" style="2" bestFit="1" customWidth="1"/>
    <col min="11" max="16384" width="9.140625" style="2"/>
  </cols>
  <sheetData>
    <row r="1" spans="1:14" ht="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"/>
    </row>
    <row r="2" spans="1:14" ht="46.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38</v>
      </c>
      <c r="L2" s="4" t="s">
        <v>39</v>
      </c>
      <c r="M2" s="4" t="s">
        <v>40</v>
      </c>
      <c r="N2" s="14" t="s">
        <v>43</v>
      </c>
    </row>
    <row r="3" spans="1:14" ht="12.75">
      <c r="A3" s="2" t="s">
        <v>11</v>
      </c>
      <c r="B3" s="5">
        <v>9000</v>
      </c>
      <c r="C3" s="5">
        <v>15382</v>
      </c>
      <c r="D3" s="5">
        <v>11952</v>
      </c>
      <c r="E3" s="6">
        <v>0</v>
      </c>
      <c r="F3" s="5">
        <v>450</v>
      </c>
      <c r="G3" s="7" t="s">
        <v>12</v>
      </c>
      <c r="H3" s="7">
        <v>4</v>
      </c>
      <c r="I3" s="7">
        <v>15</v>
      </c>
      <c r="J3" s="7">
        <v>3</v>
      </c>
      <c r="K3" s="13" t="b">
        <f>E3/D3&lt;0.1</f>
        <v>1</v>
      </c>
      <c r="L3" s="13" t="b">
        <f>OR(H3=1,I3&gt;90)</f>
        <v>0</v>
      </c>
      <c r="M3" s="13" t="b">
        <f>AND(F3*1000&gt;=500000,H3&lt;=2,I3&gt;70,J3=1)</f>
        <v>0</v>
      </c>
      <c r="N3" t="str">
        <f>IF(COUNTIF(K3:M3,"TRUE")=3, "Accept","Evaluate")</f>
        <v>Evaluate</v>
      </c>
    </row>
    <row r="4" spans="1:14" ht="12.75">
      <c r="A4" s="2" t="s">
        <v>13</v>
      </c>
      <c r="B4" s="8">
        <v>39000</v>
      </c>
      <c r="C4" s="8">
        <v>10033</v>
      </c>
      <c r="D4" s="8">
        <v>7789</v>
      </c>
      <c r="E4" s="9">
        <v>0</v>
      </c>
      <c r="F4" s="8">
        <v>1950</v>
      </c>
      <c r="G4" s="7" t="s">
        <v>14</v>
      </c>
      <c r="H4" s="7">
        <v>1</v>
      </c>
      <c r="I4" s="7">
        <v>51</v>
      </c>
      <c r="J4" s="7">
        <v>1</v>
      </c>
      <c r="K4" s="13" t="b">
        <f t="shared" ref="K4:K21" si="0">E4/D4&lt;0.1</f>
        <v>1</v>
      </c>
      <c r="L4" s="13" t="b">
        <f t="shared" ref="L4:L21" si="1">OR(H4=1,I4&gt;90)</f>
        <v>1</v>
      </c>
      <c r="M4" s="13" t="b">
        <f t="shared" ref="M4:M21" si="2">AND(F4*1000&gt;=500000,H4&lt;=2,I4&gt;70,J4=1)</f>
        <v>0</v>
      </c>
      <c r="N4" t="str">
        <f t="shared" ref="N4:N21" si="3">IF(COUNTIF(K4:M4,"TRUE")=3, "Accept","Evaluate")</f>
        <v>Evaluate</v>
      </c>
    </row>
    <row r="5" spans="1:14" ht="12.75">
      <c r="A5" s="2" t="s">
        <v>15</v>
      </c>
      <c r="B5" s="8">
        <v>75000</v>
      </c>
      <c r="C5" s="8">
        <v>60009</v>
      </c>
      <c r="D5" s="8">
        <v>55342</v>
      </c>
      <c r="E5" s="9">
        <v>13892</v>
      </c>
      <c r="F5" s="8">
        <v>37500</v>
      </c>
      <c r="G5" s="7" t="s">
        <v>16</v>
      </c>
      <c r="H5" s="7">
        <v>2</v>
      </c>
      <c r="I5" s="7">
        <v>70</v>
      </c>
      <c r="J5" s="7">
        <v>1</v>
      </c>
      <c r="K5" s="13" t="b">
        <f t="shared" si="0"/>
        <v>0</v>
      </c>
      <c r="L5" s="13" t="b">
        <f t="shared" si="1"/>
        <v>0</v>
      </c>
      <c r="M5" s="13" t="b">
        <f t="shared" si="2"/>
        <v>0</v>
      </c>
      <c r="N5" t="str">
        <f t="shared" si="3"/>
        <v>Evaluate</v>
      </c>
    </row>
    <row r="6" spans="1:14" ht="12.75">
      <c r="A6" s="2" t="s">
        <v>17</v>
      </c>
      <c r="B6" s="8">
        <v>33000</v>
      </c>
      <c r="C6" s="8">
        <v>35039</v>
      </c>
      <c r="D6" s="8">
        <v>50921</v>
      </c>
      <c r="E6" s="9">
        <v>495</v>
      </c>
      <c r="F6" s="8">
        <v>1650</v>
      </c>
      <c r="G6" s="7" t="s">
        <v>12</v>
      </c>
      <c r="H6" s="7">
        <v>2</v>
      </c>
      <c r="I6" s="7">
        <v>43</v>
      </c>
      <c r="J6" s="7">
        <v>1</v>
      </c>
      <c r="K6" s="13" t="b">
        <f t="shared" si="0"/>
        <v>1</v>
      </c>
      <c r="L6" s="13" t="b">
        <f t="shared" si="1"/>
        <v>0</v>
      </c>
      <c r="M6" s="13" t="b">
        <f t="shared" si="2"/>
        <v>0</v>
      </c>
      <c r="N6" t="str">
        <f t="shared" si="3"/>
        <v>Evaluate</v>
      </c>
    </row>
    <row r="7" spans="1:14" ht="12.75">
      <c r="A7" s="2" t="s">
        <v>18</v>
      </c>
      <c r="B7" s="8"/>
      <c r="C7" s="8"/>
      <c r="D7" s="8"/>
      <c r="E7" s="9"/>
      <c r="F7" s="8">
        <v>10000</v>
      </c>
      <c r="G7" s="7" t="s">
        <v>16</v>
      </c>
      <c r="H7" s="7">
        <v>1</v>
      </c>
      <c r="I7" s="7">
        <v>91</v>
      </c>
      <c r="J7" s="7">
        <v>1</v>
      </c>
      <c r="K7" s="13"/>
      <c r="L7" s="13" t="b">
        <f t="shared" si="1"/>
        <v>1</v>
      </c>
      <c r="M7" s="13" t="b">
        <f t="shared" si="2"/>
        <v>1</v>
      </c>
      <c r="N7" t="str">
        <f t="shared" si="3"/>
        <v>Evaluate</v>
      </c>
    </row>
    <row r="8" spans="1:14" ht="12.75">
      <c r="A8" s="2" t="s">
        <v>19</v>
      </c>
      <c r="B8" s="8">
        <v>25000</v>
      </c>
      <c r="C8" s="8">
        <v>15221</v>
      </c>
      <c r="D8" s="8">
        <v>9483</v>
      </c>
      <c r="E8" s="9">
        <v>2899</v>
      </c>
      <c r="F8" s="8">
        <v>1250</v>
      </c>
      <c r="G8" s="7" t="s">
        <v>14</v>
      </c>
      <c r="H8" s="7">
        <v>3</v>
      </c>
      <c r="I8" s="7">
        <v>76</v>
      </c>
      <c r="J8" s="7">
        <v>1</v>
      </c>
      <c r="K8" s="13" t="b">
        <f t="shared" si="0"/>
        <v>0</v>
      </c>
      <c r="L8" s="13" t="b">
        <f t="shared" si="1"/>
        <v>0</v>
      </c>
      <c r="M8" s="13" t="b">
        <f t="shared" si="2"/>
        <v>0</v>
      </c>
      <c r="N8" t="str">
        <f t="shared" si="3"/>
        <v>Evaluate</v>
      </c>
    </row>
    <row r="9" spans="1:14" ht="12.75">
      <c r="A9" s="2" t="s">
        <v>20</v>
      </c>
      <c r="B9" s="8">
        <v>42000</v>
      </c>
      <c r="C9" s="8">
        <v>80498</v>
      </c>
      <c r="D9" s="8">
        <v>81126</v>
      </c>
      <c r="E9" s="9">
        <v>0</v>
      </c>
      <c r="F9" s="8">
        <v>2100</v>
      </c>
      <c r="G9" s="7" t="s">
        <v>14</v>
      </c>
      <c r="H9" s="7">
        <v>2</v>
      </c>
      <c r="I9" s="7">
        <v>87</v>
      </c>
      <c r="J9" s="7">
        <v>1</v>
      </c>
      <c r="K9" s="13" t="b">
        <f t="shared" si="0"/>
        <v>1</v>
      </c>
      <c r="L9" s="13" t="b">
        <f t="shared" si="1"/>
        <v>0</v>
      </c>
      <c r="M9" s="13" t="b">
        <f t="shared" si="2"/>
        <v>1</v>
      </c>
      <c r="N9" t="str">
        <f t="shared" si="3"/>
        <v>Evaluate</v>
      </c>
    </row>
    <row r="10" spans="1:14" ht="12.75">
      <c r="A10" s="2" t="s">
        <v>21</v>
      </c>
      <c r="B10" s="8">
        <v>27000</v>
      </c>
      <c r="C10" s="8">
        <v>35354</v>
      </c>
      <c r="D10" s="8">
        <v>20666</v>
      </c>
      <c r="E10" s="9">
        <v>0</v>
      </c>
      <c r="F10" s="8">
        <v>213</v>
      </c>
      <c r="G10" s="7" t="s">
        <v>22</v>
      </c>
      <c r="H10" s="7">
        <v>3</v>
      </c>
      <c r="I10" s="7">
        <v>94</v>
      </c>
      <c r="J10" s="7">
        <v>1</v>
      </c>
      <c r="K10" s="13" t="b">
        <f t="shared" si="0"/>
        <v>1</v>
      </c>
      <c r="L10" s="13" t="b">
        <f t="shared" si="1"/>
        <v>1</v>
      </c>
      <c r="M10" s="13" t="b">
        <f t="shared" si="2"/>
        <v>0</v>
      </c>
      <c r="N10" t="str">
        <f t="shared" si="3"/>
        <v>Evaluate</v>
      </c>
    </row>
    <row r="11" spans="1:14" ht="12.75">
      <c r="A11" s="2" t="s">
        <v>23</v>
      </c>
      <c r="B11" s="8">
        <v>46000</v>
      </c>
      <c r="C11" s="8">
        <v>90970</v>
      </c>
      <c r="D11" s="8">
        <v>18343</v>
      </c>
      <c r="E11" s="9">
        <v>0</v>
      </c>
      <c r="F11" s="8">
        <v>2300</v>
      </c>
      <c r="G11" s="7" t="s">
        <v>14</v>
      </c>
      <c r="H11" s="7">
        <v>1</v>
      </c>
      <c r="I11" s="7">
        <v>21</v>
      </c>
      <c r="J11" s="7">
        <v>1</v>
      </c>
      <c r="K11" s="13" t="b">
        <f t="shared" si="0"/>
        <v>1</v>
      </c>
      <c r="L11" s="13" t="b">
        <f t="shared" si="1"/>
        <v>1</v>
      </c>
      <c r="M11" s="13" t="b">
        <f t="shared" si="2"/>
        <v>0</v>
      </c>
      <c r="N11" t="str">
        <f t="shared" si="3"/>
        <v>Evaluate</v>
      </c>
    </row>
    <row r="12" spans="1:14" ht="12.75">
      <c r="A12" s="2" t="s">
        <v>24</v>
      </c>
      <c r="B12" s="8">
        <v>15000</v>
      </c>
      <c r="C12" s="8">
        <v>5663</v>
      </c>
      <c r="D12" s="8">
        <v>3014</v>
      </c>
      <c r="E12" s="9">
        <v>0</v>
      </c>
      <c r="F12" s="8">
        <v>750</v>
      </c>
      <c r="G12" s="7" t="s">
        <v>25</v>
      </c>
      <c r="H12" s="7">
        <v>1</v>
      </c>
      <c r="I12" s="7">
        <v>59</v>
      </c>
      <c r="J12" s="7">
        <v>1</v>
      </c>
      <c r="K12" s="13" t="b">
        <f t="shared" si="0"/>
        <v>1</v>
      </c>
      <c r="L12" s="13" t="b">
        <f t="shared" si="1"/>
        <v>1</v>
      </c>
      <c r="M12" s="13" t="b">
        <f t="shared" si="2"/>
        <v>0</v>
      </c>
      <c r="N12" t="str">
        <f t="shared" si="3"/>
        <v>Evaluate</v>
      </c>
    </row>
    <row r="13" spans="1:14" ht="12.75">
      <c r="A13" s="2" t="s">
        <v>26</v>
      </c>
      <c r="B13" s="8">
        <v>45000</v>
      </c>
      <c r="C13" s="8">
        <v>50278</v>
      </c>
      <c r="D13" s="8">
        <v>32338</v>
      </c>
      <c r="E13" s="9">
        <v>0</v>
      </c>
      <c r="F13" s="8">
        <v>2250</v>
      </c>
      <c r="G13" s="7" t="s">
        <v>14</v>
      </c>
      <c r="H13" s="7">
        <v>3</v>
      </c>
      <c r="I13" s="7">
        <v>91</v>
      </c>
      <c r="J13" s="7">
        <v>1</v>
      </c>
      <c r="K13" s="13" t="b">
        <f t="shared" si="0"/>
        <v>1</v>
      </c>
      <c r="L13" s="13" t="b">
        <f t="shared" si="1"/>
        <v>1</v>
      </c>
      <c r="M13" s="13" t="b">
        <f t="shared" si="2"/>
        <v>0</v>
      </c>
      <c r="N13" t="str">
        <f t="shared" si="3"/>
        <v>Evaluate</v>
      </c>
    </row>
    <row r="14" spans="1:14" ht="12.75">
      <c r="A14" s="2" t="s">
        <v>27</v>
      </c>
      <c r="B14" s="8">
        <v>26000</v>
      </c>
      <c r="C14" s="8">
        <v>25864</v>
      </c>
      <c r="D14" s="8">
        <v>28154</v>
      </c>
      <c r="E14" s="9">
        <v>0</v>
      </c>
      <c r="F14" s="8">
        <v>300</v>
      </c>
      <c r="G14" s="7" t="s">
        <v>12</v>
      </c>
      <c r="H14" s="7">
        <v>2</v>
      </c>
      <c r="I14" s="7">
        <v>82</v>
      </c>
      <c r="J14" s="7">
        <v>1</v>
      </c>
      <c r="K14" s="13" t="b">
        <f t="shared" si="0"/>
        <v>1</v>
      </c>
      <c r="L14" s="13" t="b">
        <f t="shared" si="1"/>
        <v>0</v>
      </c>
      <c r="M14" s="13" t="b">
        <f t="shared" si="2"/>
        <v>0</v>
      </c>
      <c r="N14" t="str">
        <f t="shared" si="3"/>
        <v>Evaluate</v>
      </c>
    </row>
    <row r="15" spans="1:14" ht="12.75">
      <c r="A15" s="2" t="s">
        <v>28</v>
      </c>
      <c r="B15" s="8">
        <v>45000</v>
      </c>
      <c r="C15" s="8">
        <v>40157</v>
      </c>
      <c r="D15" s="8">
        <v>25379</v>
      </c>
      <c r="E15" s="9">
        <v>0</v>
      </c>
      <c r="F15" s="8">
        <v>2250</v>
      </c>
      <c r="G15" s="7" t="s">
        <v>14</v>
      </c>
      <c r="H15" s="7">
        <v>2</v>
      </c>
      <c r="I15" s="7">
        <v>71</v>
      </c>
      <c r="J15" s="7">
        <v>1</v>
      </c>
      <c r="K15" s="13" t="b">
        <f t="shared" si="0"/>
        <v>1</v>
      </c>
      <c r="L15" s="13" t="b">
        <f t="shared" si="1"/>
        <v>0</v>
      </c>
      <c r="M15" s="13" t="b">
        <f t="shared" si="2"/>
        <v>1</v>
      </c>
      <c r="N15" t="str">
        <f t="shared" si="3"/>
        <v>Evaluate</v>
      </c>
    </row>
    <row r="16" spans="1:14" ht="12.75">
      <c r="A16" s="2" t="s">
        <v>29</v>
      </c>
      <c r="B16" s="8">
        <v>15000</v>
      </c>
      <c r="C16" s="8">
        <v>15898</v>
      </c>
      <c r="D16" s="8">
        <v>14732</v>
      </c>
      <c r="E16" s="9">
        <v>14383</v>
      </c>
      <c r="F16" s="8">
        <v>450</v>
      </c>
      <c r="G16" s="7" t="s">
        <v>12</v>
      </c>
      <c r="H16" s="7">
        <v>1</v>
      </c>
      <c r="I16" s="7">
        <v>67</v>
      </c>
      <c r="J16" s="7">
        <v>1</v>
      </c>
      <c r="K16" s="13" t="b">
        <f t="shared" si="0"/>
        <v>0</v>
      </c>
      <c r="L16" s="13" t="b">
        <f t="shared" si="1"/>
        <v>1</v>
      </c>
      <c r="M16" s="13" t="b">
        <f t="shared" si="2"/>
        <v>0</v>
      </c>
      <c r="N16" t="str">
        <f t="shared" si="3"/>
        <v>Evaluate</v>
      </c>
    </row>
    <row r="17" spans="1:14" ht="12.75">
      <c r="A17" s="2" t="s">
        <v>30</v>
      </c>
      <c r="B17" s="8">
        <v>22000</v>
      </c>
      <c r="C17" s="8">
        <v>10073</v>
      </c>
      <c r="D17" s="8">
        <v>1047</v>
      </c>
      <c r="E17" s="9">
        <v>0</v>
      </c>
      <c r="F17" s="8">
        <v>1100</v>
      </c>
      <c r="G17" s="7" t="s">
        <v>14</v>
      </c>
      <c r="H17" s="7">
        <v>3</v>
      </c>
      <c r="I17" s="7">
        <v>14</v>
      </c>
      <c r="J17" s="7">
        <v>1</v>
      </c>
      <c r="K17" s="13" t="b">
        <f t="shared" si="0"/>
        <v>1</v>
      </c>
      <c r="L17" s="13" t="b">
        <f t="shared" si="1"/>
        <v>0</v>
      </c>
      <c r="M17" s="13" t="b">
        <f t="shared" si="2"/>
        <v>0</v>
      </c>
      <c r="N17" t="str">
        <f t="shared" si="3"/>
        <v>Evaluate</v>
      </c>
    </row>
    <row r="18" spans="1:14" ht="12.75">
      <c r="A18" s="2" t="s">
        <v>31</v>
      </c>
      <c r="B18" s="8">
        <v>45000</v>
      </c>
      <c r="C18" s="8">
        <v>95411</v>
      </c>
      <c r="D18" s="8">
        <v>64418</v>
      </c>
      <c r="E18" s="9">
        <v>0</v>
      </c>
      <c r="F18" s="8">
        <v>150</v>
      </c>
      <c r="G18" s="7" t="s">
        <v>32</v>
      </c>
      <c r="H18" s="7">
        <v>4</v>
      </c>
      <c r="I18" s="7">
        <v>79</v>
      </c>
      <c r="J18" s="7">
        <v>2</v>
      </c>
      <c r="K18" s="13" t="b">
        <f t="shared" si="0"/>
        <v>1</v>
      </c>
      <c r="L18" s="13" t="b">
        <f t="shared" si="1"/>
        <v>0</v>
      </c>
      <c r="M18" s="13" t="b">
        <f t="shared" si="2"/>
        <v>0</v>
      </c>
      <c r="N18" t="str">
        <f t="shared" si="3"/>
        <v>Evaluate</v>
      </c>
    </row>
    <row r="19" spans="1:14" ht="12.75">
      <c r="A19" s="2" t="s">
        <v>33</v>
      </c>
      <c r="B19" s="8">
        <v>20000</v>
      </c>
      <c r="C19" s="8">
        <v>5621</v>
      </c>
      <c r="D19" s="8">
        <v>6171</v>
      </c>
      <c r="E19" s="9">
        <v>0</v>
      </c>
      <c r="F19" s="8">
        <v>1000</v>
      </c>
      <c r="G19" s="7" t="s">
        <v>14</v>
      </c>
      <c r="H19" s="7">
        <v>1</v>
      </c>
      <c r="I19" s="7">
        <v>87</v>
      </c>
      <c r="J19" s="7">
        <v>1</v>
      </c>
      <c r="K19" s="13" t="b">
        <f t="shared" si="0"/>
        <v>1</v>
      </c>
      <c r="L19" s="13" t="b">
        <f t="shared" si="1"/>
        <v>1</v>
      </c>
      <c r="M19" s="13" t="b">
        <f t="shared" si="2"/>
        <v>1</v>
      </c>
      <c r="N19" t="str">
        <f t="shared" si="3"/>
        <v>Accept</v>
      </c>
    </row>
    <row r="20" spans="1:14" ht="12.75">
      <c r="A20" s="2" t="s">
        <v>34</v>
      </c>
      <c r="B20" s="8">
        <v>100000</v>
      </c>
      <c r="C20" s="8">
        <v>60009</v>
      </c>
      <c r="D20" s="8">
        <v>60354</v>
      </c>
      <c r="E20" s="9">
        <v>0</v>
      </c>
      <c r="F20" s="8">
        <v>500000</v>
      </c>
      <c r="G20" s="7" t="s">
        <v>35</v>
      </c>
      <c r="H20" s="7">
        <v>2</v>
      </c>
      <c r="I20" s="7">
        <v>97</v>
      </c>
      <c r="J20" s="7">
        <v>1</v>
      </c>
      <c r="K20" s="13" t="b">
        <f t="shared" si="0"/>
        <v>1</v>
      </c>
      <c r="L20" s="13" t="b">
        <f t="shared" si="1"/>
        <v>1</v>
      </c>
      <c r="M20" s="13" t="b">
        <f t="shared" si="2"/>
        <v>1</v>
      </c>
      <c r="N20" t="str">
        <f t="shared" si="3"/>
        <v>Accept</v>
      </c>
    </row>
    <row r="21" spans="1:14" ht="12.75">
      <c r="A21" s="2" t="s">
        <v>36</v>
      </c>
      <c r="B21" s="8">
        <v>10000</v>
      </c>
      <c r="C21" s="8">
        <v>15490</v>
      </c>
      <c r="D21" s="8">
        <v>22760</v>
      </c>
      <c r="E21" s="9">
        <v>0</v>
      </c>
      <c r="F21" s="8">
        <v>620</v>
      </c>
      <c r="G21" s="7" t="s">
        <v>37</v>
      </c>
      <c r="H21" s="7">
        <v>2</v>
      </c>
      <c r="I21" s="7">
        <v>96</v>
      </c>
      <c r="J21" s="7">
        <v>1</v>
      </c>
      <c r="K21" s="13" t="b">
        <f t="shared" si="0"/>
        <v>1</v>
      </c>
      <c r="L21" s="13" t="b">
        <f t="shared" si="1"/>
        <v>1</v>
      </c>
      <c r="M21" s="13" t="b">
        <f t="shared" si="2"/>
        <v>1</v>
      </c>
      <c r="N21" t="str">
        <f t="shared" si="3"/>
        <v>Accept</v>
      </c>
    </row>
    <row r="22" spans="1:14">
      <c r="B22" s="10"/>
      <c r="C22" s="10"/>
      <c r="D22" s="10"/>
      <c r="E22" s="10"/>
      <c r="F22" s="10"/>
      <c r="G22" s="10"/>
      <c r="H22" s="10"/>
      <c r="I22" s="10"/>
      <c r="J22" s="10"/>
    </row>
    <row r="23" spans="1:14" ht="12.75">
      <c r="A23"/>
      <c r="B23"/>
      <c r="F23" s="8"/>
      <c r="H23" s="2" t="s">
        <v>41</v>
      </c>
      <c r="I23" s="12"/>
      <c r="J23" s="12"/>
      <c r="K23" s="12" t="b">
        <f>OR(K3:K21)</f>
        <v>1</v>
      </c>
      <c r="L23" s="12" t="b">
        <f>OR(L3:L21)</f>
        <v>1</v>
      </c>
      <c r="M23" s="12" t="b">
        <f>OR(M3:M21)</f>
        <v>1</v>
      </c>
    </row>
    <row r="24" spans="1:14" ht="12.75">
      <c r="A24"/>
      <c r="B24"/>
      <c r="F24" s="8"/>
      <c r="H24" s="12" t="s">
        <v>42</v>
      </c>
      <c r="I24" s="12"/>
      <c r="J24" s="12"/>
      <c r="K24" s="12" t="b">
        <f>NOT(K23)</f>
        <v>0</v>
      </c>
      <c r="L24" s="12" t="b">
        <f>NOT(L23)</f>
        <v>0</v>
      </c>
      <c r="M24" s="12" t="b">
        <f>NOT(M23)</f>
        <v>0</v>
      </c>
    </row>
    <row r="25" spans="1:14">
      <c r="F25" s="8"/>
    </row>
    <row r="26" spans="1:14">
      <c r="C26" s="11"/>
      <c r="F26" s="8"/>
    </row>
    <row r="27" spans="1:14">
      <c r="F27" s="8"/>
    </row>
    <row r="28" spans="1:14">
      <c r="F28" s="8"/>
    </row>
    <row r="29" spans="1:14">
      <c r="F29" s="8"/>
    </row>
    <row r="30" spans="1:14">
      <c r="F30" s="8"/>
    </row>
    <row r="31" spans="1:14">
      <c r="F31" s="8"/>
    </row>
    <row r="32" spans="1:14">
      <c r="F32" s="8"/>
    </row>
    <row r="33" spans="6:6">
      <c r="F33" s="8"/>
    </row>
    <row r="34" spans="6:6">
      <c r="F34" s="8"/>
    </row>
    <row r="35" spans="6:6">
      <c r="F35" s="8"/>
    </row>
    <row r="36" spans="6:6">
      <c r="F36" s="8"/>
    </row>
    <row r="37" spans="6:6">
      <c r="F37" s="8"/>
    </row>
    <row r="38" spans="6:6">
      <c r="F38" s="8"/>
    </row>
  </sheetData>
  <mergeCells count="1">
    <mergeCell ref="A1:J1"/>
  </mergeCells>
  <phoneticPr fontId="4" type="noConversion"/>
  <conditionalFormatting sqref="N3:N21">
    <cfRule type="containsText" dxfId="2" priority="7" operator="containsText" text="Accept">
      <formula>NOT(ISERROR(SEARCH("Accept",N3)))</formula>
    </cfRule>
  </conditionalFormatting>
  <conditionalFormatting sqref="H3:H21">
    <cfRule type="iconSet" priority="4">
      <iconSet iconSet="4Arrows" reverse="1">
        <cfvo type="percent" val="0"/>
        <cfvo type="percent" val="25"/>
        <cfvo type="percent" val="50"/>
        <cfvo type="percent" val="75"/>
      </iconSet>
    </cfRule>
  </conditionalFormatting>
  <conditionalFormatting sqref="K3:M21">
    <cfRule type="cellIs" dxfId="1" priority="2" operator="equal">
      <formula>TRUE</formula>
    </cfRule>
    <cfRule type="cellIs" dxfId="0" priority="1" operator="equal">
      <formula>FALSE</formula>
    </cfRule>
  </conditionalFormatting>
  <printOptions headings="1" gridLines="1"/>
  <pageMargins left="0.19" right="0.22" top="1" bottom="1" header="0.5" footer="0.5"/>
  <pageSetup scale="90"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CreditData</vt:lpstr>
      <vt:lpstr>Sheet2</vt:lpstr>
      <vt:lpstr>Sheet3</vt:lpstr>
    </vt:vector>
  </TitlesOfParts>
  <Company>Ohio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Debby Gross</dc:creator>
  <cp:lastModifiedBy>peggy</cp:lastModifiedBy>
  <cp:lastPrinted>2011-10-22T01:04:58Z</cp:lastPrinted>
  <dcterms:created xsi:type="dcterms:W3CDTF">2005-09-11T01:26:18Z</dcterms:created>
  <dcterms:modified xsi:type="dcterms:W3CDTF">2011-10-22T01:05:16Z</dcterms:modified>
</cp:coreProperties>
</file>