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100" windowHeight="6090" activeTab="3"/>
  </bookViews>
  <sheets>
    <sheet name="Summary" sheetId="1" r:id="rId1"/>
    <sheet name="Budget1" sheetId="2" r:id="rId2"/>
    <sheet name="Budget1 (Solved)" sheetId="3" r:id="rId3"/>
    <sheet name="Budget2" sheetId="4" r:id="rId4"/>
    <sheet name="Budget2 (Solved)" sheetId="5" r:id="rId5"/>
  </sheets>
  <definedNames>
    <definedName name="anscount" hidden="1">2</definedName>
    <definedName name="Assignments">#REF!</definedName>
    <definedName name="Assignments_total">#REF!</definedName>
    <definedName name="Available_money">#REF!</definedName>
    <definedName name="Available_space">#REF!</definedName>
    <definedName name="Chicago_boxes">#REF!</definedName>
    <definedName name="Chicago_decision">#REF!</definedName>
    <definedName name="Cost_of_products">#REF!</definedName>
    <definedName name="Dallas_boxes">#REF!</definedName>
    <definedName name="Dallas_decision">#REF!</definedName>
    <definedName name="Demand">#REF!</definedName>
    <definedName name="Holding_cost">#REF!</definedName>
    <definedName name="Investment_decisions" localSheetId="4">'Budget2 (Solved)'!$B$17:$G$17</definedName>
    <definedName name="Investment_decisions">'Budget2'!$B$17:$G$17</definedName>
    <definedName name="Investments" localSheetId="2">'Budget1 (Solved)'!$B$17:$G$17</definedName>
    <definedName name="Investments">'Budget1'!$B$17:$G$17</definedName>
    <definedName name="LA_boxes">#REF!</definedName>
    <definedName name="LA_decision">#REF!</definedName>
    <definedName name="Lockbox_decisions">#REF!</definedName>
    <definedName name="lssolver_est" localSheetId="3" hidden="1">2</definedName>
    <definedName name="lssolver_est" localSheetId="4" hidden="1">2</definedName>
    <definedName name="lssolver_itr" localSheetId="3" hidden="1">100</definedName>
    <definedName name="lssolver_itr" localSheetId="4" hidden="1">100</definedName>
    <definedName name="lssolver_neg" localSheetId="3" hidden="1">0</definedName>
    <definedName name="lssolver_neg" localSheetId="4" hidden="1">0</definedName>
    <definedName name="lssolver_piv" localSheetId="3" hidden="1">0.000001</definedName>
    <definedName name="lssolver_piv" localSheetId="4" hidden="1">0.000001</definedName>
    <definedName name="lssolver_pre" localSheetId="3" hidden="1">0.000001</definedName>
    <definedName name="lssolver_pre" localSheetId="4" hidden="1">0.000001</definedName>
    <definedName name="lssolver_red" localSheetId="3" hidden="1">0.000001</definedName>
    <definedName name="lssolver_red" localSheetId="4" hidden="1">0.000001</definedName>
    <definedName name="lssolver_rep" localSheetId="3" hidden="1">2</definedName>
    <definedName name="lssolver_rep" localSheetId="4" hidden="1">2</definedName>
    <definedName name="lssolver_scl" localSheetId="3" hidden="1">0</definedName>
    <definedName name="lssolver_scl" localSheetId="4" hidden="1">0</definedName>
    <definedName name="lssolver_sho" localSheetId="3" hidden="1">2</definedName>
    <definedName name="lssolver_sho" localSheetId="4" hidden="1">2</definedName>
    <definedName name="lssolver_sol" localSheetId="3" hidden="1">0.0001</definedName>
    <definedName name="lssolver_sol" localSheetId="4" hidden="1">0.0001</definedName>
    <definedName name="lssolver_tim" localSheetId="3" hidden="1">100</definedName>
    <definedName name="lssolver_tim" localSheetId="4" hidden="1">100</definedName>
    <definedName name="lssolver_tol" localSheetId="3" hidden="1">0</definedName>
    <definedName name="lssolver_tol" localSheetId="4" hidden="1">0</definedName>
    <definedName name="Miami_boxes">#REF!</definedName>
    <definedName name="Miami_decision">#REF!</definedName>
    <definedName name="Monthly_cash">#REF!</definedName>
    <definedName name="Monthly_surplus" localSheetId="1">'Budget1'!$L$20:$L$25</definedName>
    <definedName name="Monthly_surplus" localSheetId="2">'Budget1 (Solved)'!$L$20:$L$25</definedName>
    <definedName name="Monthly_surplus" localSheetId="4">'Budget2 (Solved)'!$L$20:$L$25</definedName>
    <definedName name="Monthly_surplus">'Budget2'!$L$20:$L$25</definedName>
    <definedName name="New_York_boxes">#REF!</definedName>
    <definedName name="New_York_decision">#REF!</definedName>
    <definedName name="One_month_CDs">#REF!</definedName>
    <definedName name="plant_decision">#REF!</definedName>
    <definedName name="qpsolver_itr" localSheetId="3" hidden="1">100</definedName>
    <definedName name="qpsolver_itr" localSheetId="4" hidden="1">100</definedName>
    <definedName name="qpsolver_lin" localSheetId="3" hidden="1">1</definedName>
    <definedName name="qpsolver_lin" localSheetId="4" hidden="1">1</definedName>
    <definedName name="qpsolver_neg" localSheetId="3" hidden="1">0</definedName>
    <definedName name="qpsolver_neg" localSheetId="4" hidden="1">0</definedName>
    <definedName name="qpsolver_piv" localSheetId="3" hidden="1">0.000001</definedName>
    <definedName name="qpsolver_piv" localSheetId="4" hidden="1">0.000001</definedName>
    <definedName name="qpsolver_pre" localSheetId="3" hidden="1">0.000001</definedName>
    <definedName name="qpsolver_pre" localSheetId="4" hidden="1">0.000001</definedName>
    <definedName name="qpsolver_red" localSheetId="3" hidden="1">0.000001</definedName>
    <definedName name="qpsolver_red" localSheetId="4" hidden="1">0.000001</definedName>
    <definedName name="qpsolver_rep" localSheetId="3" hidden="1">2</definedName>
    <definedName name="qpsolver_rep" localSheetId="4" hidden="1">2</definedName>
    <definedName name="qpsolver_scl" localSheetId="3" hidden="1">2</definedName>
    <definedName name="qpsolver_scl" localSheetId="4" hidden="1">2</definedName>
    <definedName name="qpsolver_sho" localSheetId="3" hidden="1">2</definedName>
    <definedName name="qpsolver_sho" localSheetId="4" hidden="1">2</definedName>
    <definedName name="qpsolver_tim" localSheetId="3" hidden="1">100</definedName>
    <definedName name="qpsolver_tim" localSheetId="4" hidden="1">100</definedName>
    <definedName name="qpsolver_tol" localSheetId="3" hidden="1">0</definedName>
    <definedName name="qpsolver_tol" localSheetId="4" hidden="1">0</definedName>
    <definedName name="Quantities">#REF!</definedName>
    <definedName name="Seattle_boxes">#REF!</definedName>
    <definedName name="Seattle_decision">#REF!</definedName>
    <definedName name="Shipments">#REF!</definedName>
    <definedName name="Shipped_from_plants">#REF!</definedName>
    <definedName name="Shipped_to_warehouses">#REF!</definedName>
    <definedName name="Six_month_CDs">#REF!</definedName>
    <definedName name="solver_adj" localSheetId="1" hidden="1">'Budget1'!$B$17:$G$17</definedName>
    <definedName name="solver_adj" localSheetId="2" hidden="1">'Budget1 (Solved)'!$B$17:$G$17</definedName>
    <definedName name="solver_adj" localSheetId="3" hidden="1">'Budget2'!$B$17:$G$17</definedName>
    <definedName name="solver_adj" localSheetId="4" hidden="1">'Budget2 (Solved)'!$B$17:$G$17</definedName>
    <definedName name="solver_cvg" localSheetId="1" hidden="1">0.0001</definedName>
    <definedName name="solver_cvg" localSheetId="3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st" localSheetId="1" hidden="1">1</definedName>
    <definedName name="solver_est" localSheetId="2" hidden="1">1</definedName>
    <definedName name="solver_est" localSheetId="3" hidden="1">2</definedName>
    <definedName name="solver_est" localSheetId="4" hidden="1">2</definedName>
    <definedName name="solver_ibd" localSheetId="1" hidden="1">2</definedName>
    <definedName name="solver_ibd" localSheetId="2" hidden="1">2</definedName>
    <definedName name="solver_ibd" localSheetId="3" hidden="1">2</definedName>
    <definedName name="solver_ibd" localSheetId="4" hidden="1">2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lhs1" localSheetId="1" hidden="1">'Budget1'!$B$17:$G$17</definedName>
    <definedName name="solver_lhs1" localSheetId="2" hidden="1">'Budget1 (Solved)'!$B$17:$G$17</definedName>
    <definedName name="solver_lhs1" localSheetId="3" hidden="1">'Budget2'!$B$17:$G$17</definedName>
    <definedName name="solver_lhs1" localSheetId="4" hidden="1">'Budget2 (Solved)'!$B$17:$G$17</definedName>
    <definedName name="solver_lhs2" localSheetId="1" hidden="1">'Budget1'!$L$20:$L$25</definedName>
    <definedName name="solver_lhs2" localSheetId="2" hidden="1">'Budget1 (Solved)'!$L$20:$L$25</definedName>
    <definedName name="solver_lhs2" localSheetId="3" hidden="1">'Budget2'!$L$20:$L$25</definedName>
    <definedName name="solver_lhs2" localSheetId="4" hidden="1">'Budget2 (Solved)'!$L$20:$L$25</definedName>
    <definedName name="solver_lhs3" localSheetId="1" hidden="1">'Budget1'!$B$17:$G$17</definedName>
    <definedName name="solver_lhs3" localSheetId="2" hidden="1">'Budget1 (Solved)'!$B$17:$G$17</definedName>
    <definedName name="solver_lhs3" localSheetId="3" hidden="1">'Budget2'!$B$17:$G$17</definedName>
    <definedName name="solver_lhs3" localSheetId="4" hidden="1">'Budget2 (Solved)'!$B$17:$G$17</definedName>
    <definedName name="solver_lhs4" localSheetId="3" hidden="1">'Budget2'!$B$17:$G$17</definedName>
    <definedName name="solver_lhs4" localSheetId="4" hidden="1">'Budget2 (Solved)'!$B$17:$G$17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mip" localSheetId="1" hidden="1">1000</definedName>
    <definedName name="solver_mip" localSheetId="2" hidden="1">1000</definedName>
    <definedName name="solver_mip" localSheetId="3" hidden="1">1000</definedName>
    <definedName name="solver_mip" localSheetId="4" hidden="1">1000</definedName>
    <definedName name="solver_nam" localSheetId="1" hidden="1">1</definedName>
    <definedName name="solver_nam" localSheetId="2" hidden="1">1</definedName>
    <definedName name="solver_neg" localSheetId="1" hidden="1">1</definedName>
    <definedName name="solver_neg" localSheetId="2" hidden="1">1</definedName>
    <definedName name="solver_neg" localSheetId="3" hidden="1">2</definedName>
    <definedName name="solver_neg" localSheetId="4" hidden="1">2</definedName>
    <definedName name="solver_nod" localSheetId="1" hidden="1">1000</definedName>
    <definedName name="solver_nod" localSheetId="2" hidden="1">1000</definedName>
    <definedName name="solver_nod" localSheetId="3" hidden="1">1000</definedName>
    <definedName name="solver_nod" localSheetId="4" hidden="1">1000</definedName>
    <definedName name="solver_num" localSheetId="1" hidden="1">0</definedName>
    <definedName name="solver_num" localSheetId="2" hidden="1">2</definedName>
    <definedName name="solver_num" localSheetId="3" hidden="1">0</definedName>
    <definedName name="solver_num" localSheetId="4" hidden="1">2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ofx" localSheetId="1" hidden="1">2</definedName>
    <definedName name="solver_ofx" localSheetId="2" hidden="1">2</definedName>
    <definedName name="solver_ofx" localSheetId="3" hidden="1">2</definedName>
    <definedName name="solver_ofx" localSheetId="4" hidden="1">2</definedName>
    <definedName name="solver_opt" localSheetId="1" hidden="1">'Budget1'!$I$28</definedName>
    <definedName name="solver_opt" localSheetId="2" hidden="1">'Budget1 (Solved)'!$I$28</definedName>
    <definedName name="solver_opt" localSheetId="3" hidden="1">'Budget2'!$I$28</definedName>
    <definedName name="solver_opt" localSheetId="4" hidden="1">'Budget2 (Solved)'!$I$28</definedName>
    <definedName name="solver_piv" localSheetId="1" hidden="1">0.00001</definedName>
    <definedName name="solver_piv" localSheetId="2" hidden="1">0.00001</definedName>
    <definedName name="solver_piv" localSheetId="3" hidden="1">0.000001</definedName>
    <definedName name="solver_piv" localSheetId="4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o" localSheetId="1" hidden="1">2</definedName>
    <definedName name="solver_pro" localSheetId="2" hidden="1">2</definedName>
    <definedName name="solver_pro" localSheetId="3" hidden="1">2</definedName>
    <definedName name="solver_pro" localSheetId="4" hidden="1">2</definedName>
    <definedName name="solver_red" localSheetId="1" hidden="1">0.00001</definedName>
    <definedName name="solver_red" localSheetId="2" hidden="1">0.00001</definedName>
    <definedName name="solver_red" localSheetId="3" hidden="1">0.000001</definedName>
    <definedName name="solver_red" localSheetId="4" hidden="1">0.000001</definedName>
    <definedName name="solver_rel1" localSheetId="1" hidden="1">1</definedName>
    <definedName name="solver_rel1" localSheetId="2" hidden="1">1</definedName>
    <definedName name="solver_rel1" localSheetId="3" hidden="1">5</definedName>
    <definedName name="solver_rel1" localSheetId="4" hidden="1">5</definedName>
    <definedName name="solver_rel2" localSheetId="1" hidden="1">3</definedName>
    <definedName name="solver_rel2" localSheetId="2" hidden="1">3</definedName>
    <definedName name="solver_rel2" localSheetId="3" hidden="1">3</definedName>
    <definedName name="solver_rel2" localSheetId="4" hidden="1">3</definedName>
    <definedName name="solver_rel3" localSheetId="1" hidden="1">3</definedName>
    <definedName name="solver_rel3" localSheetId="2" hidden="1">3</definedName>
    <definedName name="solver_rel3" localSheetId="3" hidden="1">3</definedName>
    <definedName name="solver_rel3" localSheetId="4" hidden="1">3</definedName>
    <definedName name="solver_rel4" localSheetId="3" hidden="1">4</definedName>
    <definedName name="solver_rel4" localSheetId="4" hidden="1">4</definedName>
    <definedName name="solver_reo" localSheetId="1" hidden="1">2</definedName>
    <definedName name="solver_reo" localSheetId="2" hidden="1">2</definedName>
    <definedName name="solver_reo" localSheetId="3" hidden="1">2</definedName>
    <definedName name="solver_reo" localSheetId="4" hidden="1">2</definedName>
    <definedName name="solver_rep" localSheetId="1" hidden="1">2</definedName>
    <definedName name="solver_rep" localSheetId="2" hidden="1">2</definedName>
    <definedName name="solver_rep" localSheetId="3" hidden="1">2</definedName>
    <definedName name="solver_rep" localSheetId="4" hidden="1">2</definedName>
    <definedName name="solver_rhs1" localSheetId="1" hidden="1">1</definedName>
    <definedName name="solver_rhs1" localSheetId="2" hidden="1">1</definedName>
    <definedName name="solver_rhs1" localSheetId="3" hidden="1">binary</definedName>
    <definedName name="solver_rhs1" localSheetId="4" hidden="1">binary</definedName>
    <definedName name="solver_rhs2" localSheetId="1" hidden="1">0</definedName>
    <definedName name="solver_rhs2" localSheetId="2" hidden="1">0</definedName>
    <definedName name="solver_rhs2" localSheetId="3" hidden="1">0</definedName>
    <definedName name="solver_rhs2" localSheetId="4" hidden="1">0</definedName>
    <definedName name="solver_rhs3" localSheetId="1" hidden="1">0</definedName>
    <definedName name="solver_rhs3" localSheetId="2" hidden="1">0</definedName>
    <definedName name="solver_rhs3" localSheetId="3" hidden="1">0</definedName>
    <definedName name="solver_rhs3" localSheetId="4" hidden="1">0</definedName>
    <definedName name="solver_rhs4" localSheetId="3" hidden="1">integer</definedName>
    <definedName name="solver_rhs4" localSheetId="4" hidden="1">integer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ol" localSheetId="3" hidden="1">0.0001</definedName>
    <definedName name="solver_sol" localSheetId="4" hidden="1">0.0001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mp" localSheetId="1" hidden="1">0</definedName>
    <definedName name="solver_tmp" localSheetId="2" hidden="1">0</definedName>
    <definedName name="solver_tmp" localSheetId="3" hidden="1">0</definedName>
    <definedName name="solver_tmp" localSheetId="4" hidden="1">0</definedName>
    <definedName name="solver_tol" localSheetId="1" hidden="1">0.05</definedName>
    <definedName name="solver_tol" localSheetId="2" hidden="1">0.05</definedName>
    <definedName name="solver_tol" localSheetId="3" hidden="1">0</definedName>
    <definedName name="solver_tol" localSheetId="4" hidden="1">0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er" localSheetId="1" hidden="1">2</definedName>
    <definedName name="solver_ver" localSheetId="2" hidden="1">2</definedName>
    <definedName name="solver_ver" localSheetId="3" hidden="1">2</definedName>
    <definedName name="solver_ver" localSheetId="4" hidden="1">2</definedName>
    <definedName name="solver_ver">1.3</definedName>
    <definedName name="Space_used">#REF!</definedName>
    <definedName name="sssolver_drv" localSheetId="1" hidden="1">1</definedName>
    <definedName name="sssolver_drv" localSheetId="2" hidden="1">1</definedName>
    <definedName name="sssolver_drv" localSheetId="3" hidden="1">1</definedName>
    <definedName name="sssolver_drv" localSheetId="4" hidden="1">1</definedName>
    <definedName name="sssolver_est" localSheetId="1" hidden="1">1</definedName>
    <definedName name="sssolver_est" localSheetId="2" hidden="1">1</definedName>
    <definedName name="sssolver_est" localSheetId="3" hidden="1">0</definedName>
    <definedName name="sssolver_est" localSheetId="4" hidden="1">0</definedName>
    <definedName name="sssolver_itr" localSheetId="1" hidden="1">100</definedName>
    <definedName name="sssolver_itr" localSheetId="2" hidden="1">100</definedName>
    <definedName name="sssolver_itr" localSheetId="3" hidden="1">100</definedName>
    <definedName name="sssolver_itr" localSheetId="4" hidden="1">100</definedName>
    <definedName name="sssolver_lin" localSheetId="1" hidden="1">1</definedName>
    <definedName name="sssolver_lin" localSheetId="2" hidden="1">1</definedName>
    <definedName name="sssolver_lin" localSheetId="3" hidden="1">2</definedName>
    <definedName name="sssolver_lin" localSheetId="4" hidden="1">2</definedName>
    <definedName name="sssolver_neg" localSheetId="1" hidden="1">1</definedName>
    <definedName name="sssolver_neg" localSheetId="2" hidden="1">1</definedName>
    <definedName name="sssolver_neg" localSheetId="3" hidden="1">0</definedName>
    <definedName name="sssolver_neg" localSheetId="4" hidden="1">0</definedName>
    <definedName name="sssolver_nwt" localSheetId="1" hidden="1">1</definedName>
    <definedName name="sssolver_nwt" localSheetId="2" hidden="1">1</definedName>
    <definedName name="sssolver_nwt" localSheetId="3" hidden="1">1</definedName>
    <definedName name="sssolver_nwt" localSheetId="4" hidden="1">1</definedName>
    <definedName name="sssolver_pre" localSheetId="1" hidden="1">0.000001</definedName>
    <definedName name="sssolver_pre" localSheetId="2" hidden="1">0.000001</definedName>
    <definedName name="sssolver_pre" localSheetId="3" hidden="1">0.000001</definedName>
    <definedName name="sssolver_pre" localSheetId="4" hidden="1">0.000001</definedName>
    <definedName name="sssolver_rep" localSheetId="1" hidden="1">2</definedName>
    <definedName name="sssolver_rep" localSheetId="2" hidden="1">2</definedName>
    <definedName name="sssolver_rep" localSheetId="3" hidden="1">2</definedName>
    <definedName name="sssolver_rep" localSheetId="4" hidden="1">2</definedName>
    <definedName name="sssolver_scl" localSheetId="1" hidden="1">2</definedName>
    <definedName name="sssolver_scl" localSheetId="2" hidden="1">2</definedName>
    <definedName name="sssolver_scl" localSheetId="3" hidden="1">2</definedName>
    <definedName name="sssolver_scl" localSheetId="4" hidden="1">2</definedName>
    <definedName name="sssolver_sho" localSheetId="1" hidden="1">2</definedName>
    <definedName name="sssolver_sho" localSheetId="2" hidden="1">2</definedName>
    <definedName name="sssolver_sho" localSheetId="3" hidden="1">2</definedName>
    <definedName name="sssolver_sho" localSheetId="4" hidden="1">2</definedName>
    <definedName name="sssolver_sol" localSheetId="3" hidden="1">0.0001</definedName>
    <definedName name="sssolver_sol" localSheetId="4" hidden="1">0.0001</definedName>
    <definedName name="sssolver_tim" localSheetId="1" hidden="1">100</definedName>
    <definedName name="sssolver_tim" localSheetId="2" hidden="1">100</definedName>
    <definedName name="sssolver_tim" localSheetId="3" hidden="1">100</definedName>
    <definedName name="sssolver_tim" localSheetId="4" hidden="1">100</definedName>
    <definedName name="sssolver_tol" localSheetId="1" hidden="1">0.05</definedName>
    <definedName name="sssolver_tol" localSheetId="2" hidden="1">0.05</definedName>
    <definedName name="sssolver_tol" localSheetId="3" hidden="1">0</definedName>
    <definedName name="sssolver_tol" localSheetId="4" hidden="1">0</definedName>
    <definedName name="Supply">#REF!</definedName>
    <definedName name="Three_month_CD1">#REF!</definedName>
    <definedName name="Three_month_CD2">#REF!</definedName>
    <definedName name="Three_month_CDs">#REF!,#REF!</definedName>
    <definedName name="Total_cost">#REF!</definedName>
    <definedName name="Total_interest">#REF!</definedName>
    <definedName name="Total_NPV" localSheetId="1">'Budget1'!$I$28</definedName>
    <definedName name="Total_NPV" localSheetId="2">'Budget1 (Solved)'!$I$28</definedName>
    <definedName name="Total_NPV" localSheetId="4">'Budget2 (Solved)'!$I$28</definedName>
    <definedName name="Total_NPV">'Budget2'!$I$28</definedName>
  </definedNames>
  <calcPr fullCalcOnLoad="1"/>
</workbook>
</file>

<file path=xl/sharedStrings.xml><?xml version="1.0" encoding="utf-8"?>
<sst xmlns="http://schemas.openxmlformats.org/spreadsheetml/2006/main" count="260" uniqueCount="93">
  <si>
    <t>Finance Examples</t>
  </si>
  <si>
    <t>On each example worksheet, read the comments at the bottom of the sheet, then</t>
  </si>
  <si>
    <t>click Tools Solver... to examine the decision variables, constraints, and objective.</t>
  </si>
  <si>
    <t>To find the optimal solution, click the Solve button.</t>
  </si>
  <si>
    <t>* A capital budgeting model (in two versions)</t>
  </si>
  <si>
    <t>In the capital budgeting models, Budget1 and Budget2, a company wants to</t>
  </si>
  <si>
    <t>maximize the Net Present Value of a combination of investment opportunities.</t>
  </si>
  <si>
    <t>Total</t>
  </si>
  <si>
    <t>Problem</t>
  </si>
  <si>
    <t>Solution</t>
  </si>
  <si>
    <t>Remarks</t>
  </si>
  <si>
    <t>Capital Budgeting 1</t>
  </si>
  <si>
    <t>A company wants to maximize the combined Net Present Value (NPV) of a maximum of 6 opportunities</t>
  </si>
  <si>
    <t>that require up to 6 yearly investments. In each year there is only a limited amount of money available.</t>
  </si>
  <si>
    <t>All amounts are give in millions of dollars. Interest rate is</t>
  </si>
  <si>
    <t>Expected Investment Cash Flows and Net Present Value</t>
  </si>
  <si>
    <t>Opp. 1</t>
  </si>
  <si>
    <t>Opp. 2</t>
  </si>
  <si>
    <t>Opp. 3</t>
  </si>
  <si>
    <t>Opp. 4</t>
  </si>
  <si>
    <t>Opp. 5</t>
  </si>
  <si>
    <t>Opp. 6</t>
  </si>
  <si>
    <t>Year 1</t>
  </si>
  <si>
    <t>Year 2</t>
  </si>
  <si>
    <t>Year 3</t>
  </si>
  <si>
    <t>Year 4</t>
  </si>
  <si>
    <t>Year 5</t>
  </si>
  <si>
    <t>Year 6</t>
  </si>
  <si>
    <t>NPV</t>
  </si>
  <si>
    <t xml:space="preserve">Percentage to invest </t>
  </si>
  <si>
    <t>Cash Flow</t>
  </si>
  <si>
    <t>Budget</t>
  </si>
  <si>
    <t>Surplus</t>
  </si>
  <si>
    <t>Revenue</t>
  </si>
  <si>
    <t xml:space="preserve">A company has six different opportunities to invest money.  Each opportunity requires a certain investment over a </t>
  </si>
  <si>
    <t>period of 6 years or less. The company wants to invest in those opportunities that maximize the combined Net</t>
  </si>
  <si>
    <t xml:space="preserve">Present Value. It also has an investment budget that needs to be met for each year. </t>
  </si>
  <si>
    <t xml:space="preserve">We assume that it is possible to invest partially in an opportunity. For instance, if the company decides to invest </t>
  </si>
  <si>
    <t>50% of the required amount in an opportunity, the return will also be 50%. How should the company invest?</t>
  </si>
  <si>
    <t xml:space="preserve">1) The variables are the cells in the worksheet that we want to change. In this model, they are the percentages that </t>
  </si>
  <si>
    <t>are invested in each opportunity. By changing these values, the Net Present Value of the combined investments also</t>
  </si>
  <si>
    <t>changes.  The variables in this model are given the name investments in the worksheet.</t>
  </si>
  <si>
    <t xml:space="preserve">2) The constraints are the limitations we have when changing the variables.  It is not possible to invest more than </t>
  </si>
  <si>
    <t>100% in an opportunity. This gives:</t>
  </si>
  <si>
    <t>investments &lt;=1</t>
  </si>
  <si>
    <t>We can tell the Solver not to invest a negative amount of money, using the Assume Non-Negative option.</t>
  </si>
  <si>
    <t>It is a common mistake to forget these kinds of logical constraints.</t>
  </si>
  <si>
    <t xml:space="preserve">The last constraint is given by the fact that the company has a budget. The sum of the expected cash flow of the </t>
  </si>
  <si>
    <t>investments and the budget must be positive. This leads to:</t>
  </si>
  <si>
    <t>Monthly_surplus &gt;= 0</t>
  </si>
  <si>
    <t xml:space="preserve">3) The objective is to maximize the NPV which is given the name Total_NPV on the worksheet. This amount is </t>
  </si>
  <si>
    <t>calculated by adding the NPV's of each investment, multiplied by the percentages that are invested in them.</t>
  </si>
  <si>
    <t xml:space="preserve">When creating this model we start out by putting the characteristics of the 6 opportunities on the worksheet. In this </t>
  </si>
  <si>
    <t>worksheet we decided to lay out the opportunities (horizontally) vs. the years (vertically). It would be perfectly fine</t>
  </si>
  <si>
    <t>to switch this around and have different colums for different years.</t>
  </si>
  <si>
    <t xml:space="preserve">We then assign cells to the variables we are using. In this case we used 6 cells for 6 different investments and </t>
  </si>
  <si>
    <t xml:space="preserve">defined them as investments in the worksheet. When dealing with a linear model as this one, it does not matter </t>
  </si>
  <si>
    <t xml:space="preserve">what the initial values of these variables are. In non-linear models, however, it is very important to give the </t>
  </si>
  <si>
    <t xml:space="preserve">variables an initial value that you expect to be close to the solution. Therefor, it is good practice to give the </t>
  </si>
  <si>
    <t>variables reasonable starting values. In this model, 50% for instance.</t>
  </si>
  <si>
    <t xml:space="preserve">After the variables have been created, we must put the constraints on the worksheet. Normally, no extra work is </t>
  </si>
  <si>
    <t xml:space="preserve">necessary for logical constraints. We simply tell the solver to keep the investments between 0 and 100% when </t>
  </si>
  <si>
    <t xml:space="preserve">defining the model.  The other constraints do require some work. In this model we want the sum of the expected </t>
  </si>
  <si>
    <t>cash-flow of the investments and the yearly budget to be positive. The easiest way to do this is to create cells that</t>
  </si>
  <si>
    <t xml:space="preserve">calculate this sum and tell the Solver that the values of these cells must be positive. In the worksheet these cells are </t>
  </si>
  <si>
    <t xml:space="preserve">defined as Monthly_surplus. Finally, we create a cell that calculates the combined NPV of all investments. </t>
  </si>
  <si>
    <t xml:space="preserve">You may  notice that we also created cells that calculate the NPV for each individual investment. This is not strictly </t>
  </si>
  <si>
    <t>necessary, but it makes the model easier to read and understand, and it provides an easy way of calculating NPV.</t>
  </si>
  <si>
    <t>Capital Budgeting 2</t>
  </si>
  <si>
    <t xml:space="preserve">Decision to invest </t>
  </si>
  <si>
    <t xml:space="preserve">In this model we extend the problem we solved in Budget1. Once again, a company needs to make a decision </t>
  </si>
  <si>
    <t>how to invest in 6 different opportunities. This time however, the company can only go with an investment 100%</t>
  </si>
  <si>
    <t>or ignore the opportunity and thus invest 0%.</t>
  </si>
  <si>
    <t xml:space="preserve">The solution is almost identical to the one in Budget1. The variables and objective have remained the same. </t>
  </si>
  <si>
    <t>The only difference is in the logical constraints. In Budget1 the investments needed to be between 0 and 100%.</t>
  </si>
  <si>
    <t xml:space="preserve">Now they are required to be 0 or 100% (or 0 or 1). </t>
  </si>
  <si>
    <t xml:space="preserve">These kinds of (binary) decision variables often occur in models. They come up when decisions have to be made, </t>
  </si>
  <si>
    <t>such as: open or closed, yes or no, buy or not buy, etc. The Solver allows you to use these kind of variables by</t>
  </si>
  <si>
    <t>entering a constraint that says the variables must be binary integer. In Budget1 we used:</t>
  </si>
  <si>
    <t>investments &lt;= 1 and</t>
  </si>
  <si>
    <t>investments &gt;= 0 via the Assume Non-Negative option.</t>
  </si>
  <si>
    <t>In place of these constraints, we can tell the Solver to use binary integer variables, with:</t>
  </si>
  <si>
    <t>Investment_decisions = binary</t>
  </si>
  <si>
    <t>This will force the variables to be either 0 or 1.</t>
  </si>
  <si>
    <t xml:space="preserve">By making the variables 0 or 1, there is less flexibility in the investments. In mathematical terms, we have </t>
  </si>
  <si>
    <t xml:space="preserve">tightened the constraints. Because of this we can expect our goal, the total NPV, to be less than in Budget1. </t>
  </si>
  <si>
    <t>Compare the 2 models and make sure this is indeed the case.</t>
  </si>
  <si>
    <t>You might be surprised by the investment decisions of this model compared to the solution of Budget1. In the</t>
  </si>
  <si>
    <t xml:space="preserve">previous model we were told to invest 100% in opportunity 2. In the second model we are advised not to invest in </t>
  </si>
  <si>
    <t xml:space="preserve">opportunity 2 at all! The explanation is that we have a limited budget. Because the Solver can only choose between </t>
  </si>
  <si>
    <t xml:space="preserve">0 or 1 in the variables, this can lead to surprising results. It is important to realize that simply 'rounding' the results </t>
  </si>
  <si>
    <t>of the first model clearly does not guarantee an optimal (or even feasible!) solution.</t>
  </si>
  <si>
    <t>This workbook contains two example models from the area of corporate finance: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</si>
</sst>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0"/>
    </font>
    <font>
      <sz val="8"/>
      <name val="Helv"/>
      <family val="0"/>
    </font>
    <font>
      <b/>
      <sz val="10"/>
      <name val="Helv"/>
      <family val="0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i/>
      <sz val="8"/>
      <name val="MS Sans Serif"/>
      <family val="2"/>
    </font>
    <font>
      <b/>
      <sz val="8"/>
      <name val="MS Sans Serif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3"/>
      </patternFill>
    </fill>
    <fill>
      <patternFill patternType="gray125">
        <fgColor indexed="9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horizontal="left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56" applyFont="1" applyAlignment="1" quotePrefix="1">
      <alignment horizontal="left"/>
      <protection/>
    </xf>
    <xf numFmtId="0" fontId="3" fillId="0" borderId="0" xfId="56">
      <alignment/>
      <protection/>
    </xf>
    <xf numFmtId="0" fontId="4" fillId="33" borderId="10" xfId="56" applyFont="1" applyFill="1" applyBorder="1" applyAlignment="1" quotePrefix="1">
      <alignment horizontal="left"/>
      <protection/>
    </xf>
    <xf numFmtId="0" fontId="3" fillId="33" borderId="11" xfId="56" applyFill="1" applyBorder="1">
      <alignment/>
      <protection/>
    </xf>
    <xf numFmtId="0" fontId="3" fillId="33" borderId="12" xfId="56" applyFill="1" applyBorder="1">
      <alignment/>
      <protection/>
    </xf>
    <xf numFmtId="0" fontId="4" fillId="33" borderId="13" xfId="56" applyFont="1" applyFill="1" applyBorder="1" applyAlignment="1" quotePrefix="1">
      <alignment horizontal="left"/>
      <protection/>
    </xf>
    <xf numFmtId="0" fontId="3" fillId="33" borderId="0" xfId="56" applyFill="1" applyBorder="1">
      <alignment/>
      <protection/>
    </xf>
    <xf numFmtId="0" fontId="3" fillId="33" borderId="14" xfId="56" applyFill="1" applyBorder="1">
      <alignment/>
      <protection/>
    </xf>
    <xf numFmtId="0" fontId="4" fillId="33" borderId="15" xfId="56" applyFont="1" applyFill="1" applyBorder="1" applyAlignment="1" quotePrefix="1">
      <alignment horizontal="left"/>
      <protection/>
    </xf>
    <xf numFmtId="0" fontId="3" fillId="33" borderId="16" xfId="56" applyFill="1" applyBorder="1">
      <alignment/>
      <protection/>
    </xf>
    <xf numFmtId="9" fontId="3" fillId="33" borderId="16" xfId="56" applyNumberFormat="1" applyFill="1" applyBorder="1" applyAlignment="1">
      <alignment horizontal="left"/>
      <protection/>
    </xf>
    <xf numFmtId="0" fontId="3" fillId="33" borderId="17" xfId="56" applyFill="1" applyBorder="1">
      <alignment/>
      <protection/>
    </xf>
    <xf numFmtId="0" fontId="6" fillId="0" borderId="10" xfId="56" applyFont="1" applyBorder="1" applyAlignment="1" quotePrefix="1">
      <alignment horizontal="left"/>
      <protection/>
    </xf>
    <xf numFmtId="0" fontId="3" fillId="0" borderId="11" xfId="56" applyBorder="1">
      <alignment/>
      <protection/>
    </xf>
    <xf numFmtId="0" fontId="3" fillId="0" borderId="12" xfId="56" applyBorder="1">
      <alignment/>
      <protection/>
    </xf>
    <xf numFmtId="0" fontId="3" fillId="0" borderId="13" xfId="56" applyBorder="1">
      <alignment/>
      <protection/>
    </xf>
    <xf numFmtId="0" fontId="7" fillId="0" borderId="0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13" xfId="56" applyFont="1" applyBorder="1">
      <alignment/>
      <protection/>
    </xf>
    <xf numFmtId="8" fontId="3" fillId="0" borderId="0" xfId="56" applyNumberFormat="1" applyBorder="1">
      <alignment/>
      <protection/>
    </xf>
    <xf numFmtId="8" fontId="3" fillId="0" borderId="14" xfId="56" applyNumberFormat="1" applyBorder="1">
      <alignment/>
      <protection/>
    </xf>
    <xf numFmtId="0" fontId="7" fillId="0" borderId="15" xfId="56" applyFont="1" applyBorder="1">
      <alignment/>
      <protection/>
    </xf>
    <xf numFmtId="8" fontId="3" fillId="0" borderId="16" xfId="56" applyNumberFormat="1" applyBorder="1">
      <alignment/>
      <protection/>
    </xf>
    <xf numFmtId="8" fontId="3" fillId="0" borderId="17" xfId="56" applyNumberFormat="1" applyBorder="1">
      <alignment/>
      <protection/>
    </xf>
    <xf numFmtId="2" fontId="3" fillId="0" borderId="18" xfId="56" applyNumberFormat="1" applyBorder="1">
      <alignment/>
      <protection/>
    </xf>
    <xf numFmtId="2" fontId="3" fillId="0" borderId="19" xfId="56" applyNumberFormat="1" applyBorder="1">
      <alignment/>
      <protection/>
    </xf>
    <xf numFmtId="2" fontId="3" fillId="0" borderId="20" xfId="56" applyNumberFormat="1" applyBorder="1">
      <alignment/>
      <protection/>
    </xf>
    <xf numFmtId="0" fontId="3" fillId="0" borderId="0" xfId="56" applyBorder="1">
      <alignment/>
      <protection/>
    </xf>
    <xf numFmtId="0" fontId="3" fillId="0" borderId="14" xfId="56" applyBorder="1">
      <alignment/>
      <protection/>
    </xf>
    <xf numFmtId="0" fontId="6" fillId="0" borderId="13" xfId="56" applyFont="1" applyBorder="1" applyAlignment="1" quotePrefix="1">
      <alignment horizontal="left"/>
      <protection/>
    </xf>
    <xf numFmtId="0" fontId="7" fillId="0" borderId="0" xfId="56" applyFont="1" applyBorder="1" applyAlignment="1" quotePrefix="1">
      <alignment horizontal="center"/>
      <protection/>
    </xf>
    <xf numFmtId="8" fontId="3" fillId="0" borderId="21" xfId="56" applyNumberFormat="1" applyBorder="1">
      <alignment/>
      <protection/>
    </xf>
    <xf numFmtId="8" fontId="3" fillId="0" borderId="22" xfId="56" applyNumberFormat="1" applyBorder="1">
      <alignment/>
      <protection/>
    </xf>
    <xf numFmtId="8" fontId="3" fillId="0" borderId="23" xfId="56" applyNumberFormat="1" applyBorder="1">
      <alignment/>
      <protection/>
    </xf>
    <xf numFmtId="8" fontId="3" fillId="0" borderId="24" xfId="56" applyNumberFormat="1" applyBorder="1">
      <alignment/>
      <protection/>
    </xf>
    <xf numFmtId="8" fontId="3" fillId="0" borderId="25" xfId="56" applyNumberFormat="1" applyBorder="1">
      <alignment/>
      <protection/>
    </xf>
    <xf numFmtId="8" fontId="3" fillId="0" borderId="26" xfId="56" applyNumberFormat="1" applyBorder="1">
      <alignment/>
      <protection/>
    </xf>
    <xf numFmtId="8" fontId="3" fillId="0" borderId="27" xfId="56" applyNumberFormat="1" applyBorder="1">
      <alignment/>
      <protection/>
    </xf>
    <xf numFmtId="8" fontId="3" fillId="0" borderId="28" xfId="56" applyNumberFormat="1" applyBorder="1">
      <alignment/>
      <protection/>
    </xf>
    <xf numFmtId="8" fontId="3" fillId="0" borderId="29" xfId="56" applyNumberFormat="1" applyBorder="1">
      <alignment/>
      <protection/>
    </xf>
    <xf numFmtId="8" fontId="3" fillId="0" borderId="30" xfId="56" applyNumberFormat="1" applyBorder="1">
      <alignment/>
      <protection/>
    </xf>
    <xf numFmtId="8" fontId="3" fillId="0" borderId="31" xfId="56" applyNumberFormat="1" applyBorder="1">
      <alignment/>
      <protection/>
    </xf>
    <xf numFmtId="0" fontId="6" fillId="0" borderId="13" xfId="56" applyFont="1" applyBorder="1">
      <alignment/>
      <protection/>
    </xf>
    <xf numFmtId="8" fontId="7" fillId="0" borderId="0" xfId="56" applyNumberFormat="1" applyFont="1" applyBorder="1" applyAlignment="1">
      <alignment horizontal="center"/>
      <protection/>
    </xf>
    <xf numFmtId="8" fontId="3" fillId="0" borderId="32" xfId="56" applyNumberFormat="1" applyBorder="1">
      <alignment/>
      <protection/>
    </xf>
    <xf numFmtId="0" fontId="3" fillId="0" borderId="17" xfId="56" applyBorder="1">
      <alignment/>
      <protection/>
    </xf>
    <xf numFmtId="0" fontId="5" fillId="0" borderId="0" xfId="55" applyFont="1">
      <alignment/>
      <protection/>
    </xf>
    <xf numFmtId="0" fontId="3" fillId="0" borderId="0" xfId="55">
      <alignment/>
      <protection/>
    </xf>
    <xf numFmtId="0" fontId="4" fillId="33" borderId="10" xfId="55" applyFont="1" applyFill="1" applyBorder="1" applyAlignment="1" quotePrefix="1">
      <alignment horizontal="left"/>
      <protection/>
    </xf>
    <xf numFmtId="0" fontId="3" fillId="33" borderId="11" xfId="55" applyFill="1" applyBorder="1">
      <alignment/>
      <protection/>
    </xf>
    <xf numFmtId="0" fontId="3" fillId="33" borderId="12" xfId="55" applyFill="1" applyBorder="1">
      <alignment/>
      <protection/>
    </xf>
    <xf numFmtId="0" fontId="4" fillId="33" borderId="13" xfId="55" applyFont="1" applyFill="1" applyBorder="1" applyAlignment="1" quotePrefix="1">
      <alignment horizontal="left"/>
      <protection/>
    </xf>
    <xf numFmtId="0" fontId="3" fillId="33" borderId="0" xfId="55" applyFill="1" applyBorder="1">
      <alignment/>
      <protection/>
    </xf>
    <xf numFmtId="0" fontId="3" fillId="33" borderId="14" xfId="55" applyFill="1" applyBorder="1">
      <alignment/>
      <protection/>
    </xf>
    <xf numFmtId="0" fontId="4" fillId="33" borderId="15" xfId="55" applyFont="1" applyFill="1" applyBorder="1" applyAlignment="1" quotePrefix="1">
      <alignment horizontal="left"/>
      <protection/>
    </xf>
    <xf numFmtId="0" fontId="3" fillId="33" borderId="16" xfId="55" applyFill="1" applyBorder="1">
      <alignment/>
      <protection/>
    </xf>
    <xf numFmtId="9" fontId="3" fillId="33" borderId="16" xfId="55" applyNumberFormat="1" applyFill="1" applyBorder="1" applyAlignment="1">
      <alignment horizontal="left"/>
      <protection/>
    </xf>
    <xf numFmtId="0" fontId="3" fillId="33" borderId="17" xfId="55" applyFill="1" applyBorder="1">
      <alignment/>
      <protection/>
    </xf>
    <xf numFmtId="0" fontId="6" fillId="0" borderId="10" xfId="55" applyFont="1" applyBorder="1" applyAlignment="1" quotePrefix="1">
      <alignment horizontal="left"/>
      <protection/>
    </xf>
    <xf numFmtId="0" fontId="3" fillId="0" borderId="11" xfId="55" applyBorder="1">
      <alignment/>
      <protection/>
    </xf>
    <xf numFmtId="0" fontId="3" fillId="0" borderId="12" xfId="55" applyBorder="1">
      <alignment/>
      <protection/>
    </xf>
    <xf numFmtId="0" fontId="3" fillId="0" borderId="13" xfId="55" applyBorder="1">
      <alignment/>
      <protection/>
    </xf>
    <xf numFmtId="0" fontId="7" fillId="0" borderId="0" xfId="55" applyFont="1" applyBorder="1" applyAlignment="1">
      <alignment horizontal="center"/>
      <protection/>
    </xf>
    <xf numFmtId="0" fontId="7" fillId="0" borderId="14" xfId="55" applyFont="1" applyBorder="1" applyAlignment="1">
      <alignment horizontal="center"/>
      <protection/>
    </xf>
    <xf numFmtId="0" fontId="7" fillId="0" borderId="13" xfId="55" applyFont="1" applyBorder="1">
      <alignment/>
      <protection/>
    </xf>
    <xf numFmtId="8" fontId="3" fillId="0" borderId="0" xfId="55" applyNumberFormat="1" applyBorder="1">
      <alignment/>
      <protection/>
    </xf>
    <xf numFmtId="8" fontId="3" fillId="0" borderId="14" xfId="55" applyNumberFormat="1" applyBorder="1">
      <alignment/>
      <protection/>
    </xf>
    <xf numFmtId="0" fontId="7" fillId="0" borderId="15" xfId="55" applyFont="1" applyBorder="1">
      <alignment/>
      <protection/>
    </xf>
    <xf numFmtId="8" fontId="3" fillId="0" borderId="16" xfId="55" applyNumberFormat="1" applyBorder="1">
      <alignment/>
      <protection/>
    </xf>
    <xf numFmtId="8" fontId="3" fillId="0" borderId="17" xfId="55" applyNumberFormat="1" applyBorder="1">
      <alignment/>
      <protection/>
    </xf>
    <xf numFmtId="9" fontId="3" fillId="0" borderId="18" xfId="55" applyNumberFormat="1" applyBorder="1">
      <alignment/>
      <protection/>
    </xf>
    <xf numFmtId="9" fontId="3" fillId="0" borderId="19" xfId="55" applyNumberFormat="1" applyBorder="1">
      <alignment/>
      <protection/>
    </xf>
    <xf numFmtId="9" fontId="3" fillId="0" borderId="20" xfId="55" applyNumberFormat="1" applyBorder="1">
      <alignment/>
      <protection/>
    </xf>
    <xf numFmtId="0" fontId="3" fillId="0" borderId="0" xfId="55" applyBorder="1">
      <alignment/>
      <protection/>
    </xf>
    <xf numFmtId="0" fontId="3" fillId="0" borderId="14" xfId="55" applyBorder="1">
      <alignment/>
      <protection/>
    </xf>
    <xf numFmtId="0" fontId="6" fillId="0" borderId="13" xfId="55" applyFont="1" applyBorder="1" applyAlignment="1" quotePrefix="1">
      <alignment horizontal="left"/>
      <protection/>
    </xf>
    <xf numFmtId="0" fontId="7" fillId="0" borderId="0" xfId="55" applyFont="1" applyBorder="1" applyAlignment="1" quotePrefix="1">
      <alignment horizontal="center"/>
      <protection/>
    </xf>
    <xf numFmtId="8" fontId="3" fillId="0" borderId="21" xfId="55" applyNumberFormat="1" applyBorder="1">
      <alignment/>
      <protection/>
    </xf>
    <xf numFmtId="8" fontId="3" fillId="0" borderId="22" xfId="55" applyNumberFormat="1" applyBorder="1">
      <alignment/>
      <protection/>
    </xf>
    <xf numFmtId="8" fontId="3" fillId="0" borderId="23" xfId="55" applyNumberFormat="1" applyBorder="1">
      <alignment/>
      <protection/>
    </xf>
    <xf numFmtId="8" fontId="3" fillId="0" borderId="24" xfId="55" applyNumberFormat="1" applyBorder="1">
      <alignment/>
      <protection/>
    </xf>
    <xf numFmtId="8" fontId="3" fillId="0" borderId="25" xfId="55" applyNumberFormat="1" applyBorder="1">
      <alignment/>
      <protection/>
    </xf>
    <xf numFmtId="8" fontId="3" fillId="0" borderId="26" xfId="55" applyNumberFormat="1" applyBorder="1">
      <alignment/>
      <protection/>
    </xf>
    <xf numFmtId="8" fontId="3" fillId="0" borderId="27" xfId="55" applyNumberFormat="1" applyBorder="1">
      <alignment/>
      <protection/>
    </xf>
    <xf numFmtId="8" fontId="3" fillId="0" borderId="28" xfId="55" applyNumberFormat="1" applyBorder="1">
      <alignment/>
      <protection/>
    </xf>
    <xf numFmtId="8" fontId="3" fillId="0" borderId="29" xfId="55" applyNumberFormat="1" applyBorder="1">
      <alignment/>
      <protection/>
    </xf>
    <xf numFmtId="8" fontId="3" fillId="0" borderId="30" xfId="55" applyNumberFormat="1" applyBorder="1">
      <alignment/>
      <protection/>
    </xf>
    <xf numFmtId="8" fontId="3" fillId="0" borderId="31" xfId="55" applyNumberFormat="1" applyBorder="1">
      <alignment/>
      <protection/>
    </xf>
    <xf numFmtId="0" fontId="6" fillId="0" borderId="13" xfId="55" applyFont="1" applyBorder="1">
      <alignment/>
      <protection/>
    </xf>
    <xf numFmtId="8" fontId="7" fillId="0" borderId="0" xfId="55" applyNumberFormat="1" applyFont="1" applyBorder="1" applyAlignment="1">
      <alignment horizontal="center"/>
      <protection/>
    </xf>
    <xf numFmtId="8" fontId="3" fillId="0" borderId="32" xfId="55" applyNumberFormat="1" applyBorder="1">
      <alignment/>
      <protection/>
    </xf>
    <xf numFmtId="0" fontId="3" fillId="0" borderId="17" xfId="55" applyBorder="1">
      <alignment/>
      <protection/>
    </xf>
    <xf numFmtId="0" fontId="2" fillId="34" borderId="0" xfId="57" applyNumberFormat="1" applyFont="1" applyFill="1" applyBorder="1" applyAlignment="1">
      <alignment horizontal="left"/>
      <protection/>
    </xf>
    <xf numFmtId="0" fontId="8" fillId="34" borderId="0" xfId="57" applyNumberFormat="1" applyFont="1" applyFill="1" applyBorder="1" applyAlignment="1">
      <alignment horizontal="left"/>
      <protection/>
    </xf>
    <xf numFmtId="0" fontId="1" fillId="33" borderId="0" xfId="56" applyFont="1" applyFill="1" applyBorder="1">
      <alignment/>
      <protection/>
    </xf>
    <xf numFmtId="0" fontId="1" fillId="33" borderId="11" xfId="56" applyFont="1" applyFill="1" applyBorder="1">
      <alignment/>
      <protection/>
    </xf>
    <xf numFmtId="0" fontId="1" fillId="33" borderId="12" xfId="56" applyFont="1" applyFill="1" applyBorder="1">
      <alignment/>
      <protection/>
    </xf>
    <xf numFmtId="0" fontId="1" fillId="33" borderId="14" xfId="56" applyFont="1" applyFill="1" applyBorder="1">
      <alignment/>
      <protection/>
    </xf>
    <xf numFmtId="0" fontId="1" fillId="33" borderId="16" xfId="56" applyFont="1" applyFill="1" applyBorder="1">
      <alignment/>
      <protection/>
    </xf>
    <xf numFmtId="0" fontId="1" fillId="33" borderId="17" xfId="56" applyFont="1" applyFill="1" applyBorder="1">
      <alignment/>
      <protection/>
    </xf>
    <xf numFmtId="0" fontId="7" fillId="33" borderId="10" xfId="56" applyFont="1" applyFill="1" applyBorder="1">
      <alignment/>
      <protection/>
    </xf>
    <xf numFmtId="0" fontId="4" fillId="33" borderId="11" xfId="56" applyFont="1" applyFill="1" applyBorder="1">
      <alignment/>
      <protection/>
    </xf>
    <xf numFmtId="0" fontId="4" fillId="33" borderId="13" xfId="56" applyFont="1" applyFill="1" applyBorder="1">
      <alignment/>
      <protection/>
    </xf>
    <xf numFmtId="0" fontId="4" fillId="33" borderId="0" xfId="56" applyFont="1" applyFill="1" applyBorder="1">
      <alignment/>
      <protection/>
    </xf>
    <xf numFmtId="0" fontId="7" fillId="33" borderId="13" xfId="56" applyFont="1" applyFill="1" applyBorder="1">
      <alignment/>
      <protection/>
    </xf>
    <xf numFmtId="0" fontId="4" fillId="33" borderId="15" xfId="56" applyFont="1" applyFill="1" applyBorder="1">
      <alignment/>
      <protection/>
    </xf>
    <xf numFmtId="0" fontId="4" fillId="33" borderId="16" xfId="56" applyFont="1" applyFill="1" applyBorder="1">
      <alignment/>
      <protection/>
    </xf>
    <xf numFmtId="0" fontId="7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4" fillId="33" borderId="0" xfId="55" applyFont="1" applyFill="1" applyBorder="1">
      <alignment/>
      <protection/>
    </xf>
    <xf numFmtId="0" fontId="4" fillId="33" borderId="14" xfId="55" applyFont="1" applyFill="1" applyBorder="1">
      <alignment/>
      <protection/>
    </xf>
    <xf numFmtId="0" fontId="7" fillId="33" borderId="13" xfId="55" applyFont="1" applyFill="1" applyBorder="1">
      <alignment/>
      <protection/>
    </xf>
    <xf numFmtId="0" fontId="4" fillId="33" borderId="15" xfId="55" applyFont="1" applyFill="1" applyBorder="1">
      <alignment/>
      <protection/>
    </xf>
    <xf numFmtId="0" fontId="4" fillId="33" borderId="16" xfId="55" applyFont="1" applyFill="1" applyBorder="1">
      <alignment/>
      <protection/>
    </xf>
    <xf numFmtId="0" fontId="4" fillId="33" borderId="17" xfId="55" applyFont="1" applyFill="1" applyBorder="1">
      <alignment/>
      <protection/>
    </xf>
    <xf numFmtId="0" fontId="3" fillId="33" borderId="0" xfId="55" applyFont="1" applyFill="1" applyBorder="1">
      <alignment/>
      <protection/>
    </xf>
    <xf numFmtId="0" fontId="3" fillId="33" borderId="11" xfId="55" applyFont="1" applyFill="1" applyBorder="1">
      <alignment/>
      <protection/>
    </xf>
    <xf numFmtId="0" fontId="3" fillId="33" borderId="12" xfId="55" applyFont="1" applyFill="1" applyBorder="1">
      <alignment/>
      <protection/>
    </xf>
    <xf numFmtId="0" fontId="3" fillId="33" borderId="13" xfId="55" applyFont="1" applyFill="1" applyBorder="1">
      <alignment/>
      <protection/>
    </xf>
    <xf numFmtId="0" fontId="3" fillId="33" borderId="14" xfId="55" applyFont="1" applyFill="1" applyBorder="1">
      <alignment/>
      <protection/>
    </xf>
    <xf numFmtId="0" fontId="3" fillId="33" borderId="15" xfId="55" applyFont="1" applyFill="1" applyBorder="1">
      <alignment/>
      <protection/>
    </xf>
    <xf numFmtId="0" fontId="3" fillId="33" borderId="16" xfId="55" applyFont="1" applyFill="1" applyBorder="1">
      <alignment/>
      <protection/>
    </xf>
    <xf numFmtId="0" fontId="3" fillId="33" borderId="17" xfId="55" applyFont="1" applyFill="1" applyBorder="1">
      <alignment/>
      <protection/>
    </xf>
    <xf numFmtId="0" fontId="3" fillId="33" borderId="10" xfId="55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DGET1" xfId="55"/>
    <cellStyle name="Normal_BUDGET2" xfId="56"/>
    <cellStyle name="Normal_FINANC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B17" sqref="B17"/>
    </sheetView>
  </sheetViews>
  <sheetFormatPr defaultColWidth="9.140625" defaultRowHeight="12.75"/>
  <sheetData>
    <row r="1" spans="1:8" ht="12.75">
      <c r="A1" s="93" t="s">
        <v>0</v>
      </c>
      <c r="B1" s="94"/>
      <c r="C1" s="94"/>
      <c r="D1" s="94"/>
      <c r="E1" s="94"/>
      <c r="F1" s="94"/>
      <c r="G1" s="94"/>
      <c r="H1" s="94"/>
    </row>
    <row r="2" spans="1:8" ht="6" customHeight="1">
      <c r="A2" s="93"/>
      <c r="B2" s="94"/>
      <c r="C2" s="94"/>
      <c r="D2" s="94"/>
      <c r="E2" s="94"/>
      <c r="F2" s="94"/>
      <c r="G2" s="94"/>
      <c r="H2" s="94"/>
    </row>
    <row r="3" spans="1:8" ht="12.75">
      <c r="A3" s="94" t="s">
        <v>1</v>
      </c>
      <c r="B3" s="94"/>
      <c r="C3" s="94"/>
      <c r="D3" s="94"/>
      <c r="E3" s="94"/>
      <c r="F3" s="94"/>
      <c r="G3" s="94"/>
      <c r="H3" s="94"/>
    </row>
    <row r="4" spans="1:8" ht="12.75">
      <c r="A4" s="94" t="s">
        <v>2</v>
      </c>
      <c r="B4" s="94"/>
      <c r="C4" s="94"/>
      <c r="D4" s="94"/>
      <c r="E4" s="94"/>
      <c r="F4" s="94"/>
      <c r="G4" s="94"/>
      <c r="H4" s="94"/>
    </row>
    <row r="5" spans="1:8" ht="12.75">
      <c r="A5" s="94" t="s">
        <v>3</v>
      </c>
      <c r="B5" s="94"/>
      <c r="C5" s="94"/>
      <c r="D5" s="94"/>
      <c r="E5" s="94"/>
      <c r="F5" s="94"/>
      <c r="G5" s="94"/>
      <c r="H5" s="94"/>
    </row>
    <row r="6" spans="1:8" ht="6" customHeight="1" thickBot="1">
      <c r="A6" s="93"/>
      <c r="B6" s="94"/>
      <c r="C6" s="94"/>
      <c r="D6" s="94"/>
      <c r="E6" s="94"/>
      <c r="F6" s="94"/>
      <c r="G6" s="94"/>
      <c r="H6" s="94"/>
    </row>
    <row r="7" spans="1:8" ht="13.5" thickTop="1">
      <c r="A7" s="126" t="s">
        <v>92</v>
      </c>
      <c r="B7" s="119"/>
      <c r="C7" s="119"/>
      <c r="D7" s="119"/>
      <c r="E7" s="119"/>
      <c r="F7" s="119"/>
      <c r="G7" s="119"/>
      <c r="H7" s="120"/>
    </row>
    <row r="8" spans="1:8" ht="12.75">
      <c r="A8" s="121" t="s">
        <v>4</v>
      </c>
      <c r="B8" s="118"/>
      <c r="C8" s="118"/>
      <c r="D8" s="118"/>
      <c r="E8" s="118"/>
      <c r="F8" s="118"/>
      <c r="G8" s="118"/>
      <c r="H8" s="122"/>
    </row>
    <row r="9" spans="1:8" ht="12.75">
      <c r="A9" s="121"/>
      <c r="B9" s="118"/>
      <c r="C9" s="118"/>
      <c r="D9" s="118"/>
      <c r="E9" s="118"/>
      <c r="F9" s="118"/>
      <c r="G9" s="118"/>
      <c r="H9" s="122"/>
    </row>
    <row r="10" spans="1:8" ht="12.75">
      <c r="A10" s="121" t="s">
        <v>5</v>
      </c>
      <c r="B10" s="118"/>
      <c r="C10" s="118"/>
      <c r="D10" s="118"/>
      <c r="E10" s="118"/>
      <c r="F10" s="118"/>
      <c r="G10" s="118"/>
      <c r="H10" s="122"/>
    </row>
    <row r="11" spans="1:8" ht="12.75">
      <c r="A11" s="121" t="s">
        <v>6</v>
      </c>
      <c r="B11" s="118"/>
      <c r="C11" s="118"/>
      <c r="D11" s="118"/>
      <c r="E11" s="118"/>
      <c r="F11" s="118"/>
      <c r="G11" s="118"/>
      <c r="H11" s="122"/>
    </row>
    <row r="12" spans="1:8" ht="12.75">
      <c r="A12" s="121"/>
      <c r="B12" s="118"/>
      <c r="C12" s="118"/>
      <c r="D12" s="118"/>
      <c r="E12" s="118"/>
      <c r="F12" s="118"/>
      <c r="G12" s="118"/>
      <c r="H12" s="122"/>
    </row>
    <row r="13" spans="1:8" ht="13.5" thickBot="1">
      <c r="A13" s="123"/>
      <c r="B13" s="124"/>
      <c r="C13" s="124"/>
      <c r="D13" s="124"/>
      <c r="E13" s="124"/>
      <c r="F13" s="124"/>
      <c r="G13" s="124"/>
      <c r="H13" s="125"/>
    </row>
    <row r="1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zoomScalePageLayoutView="0" workbookViewId="0" topLeftCell="A1">
      <selection activeCell="P6" sqref="P6"/>
    </sheetView>
  </sheetViews>
  <sheetFormatPr defaultColWidth="7.7109375" defaultRowHeight="12.75"/>
  <cols>
    <col min="1" max="7" width="7.7109375" style="48" customWidth="1"/>
    <col min="8" max="8" width="1.1484375" style="48" customWidth="1"/>
    <col min="9" max="9" width="7.7109375" style="48" customWidth="1"/>
    <col min="10" max="10" width="1.57421875" style="48" customWidth="1"/>
    <col min="11" max="11" width="8.28125" style="48" customWidth="1"/>
    <col min="12" max="16384" width="7.7109375" style="48" customWidth="1"/>
  </cols>
  <sheetData>
    <row r="1" ht="13.5" thickBot="1">
      <c r="A1" s="47" t="s">
        <v>11</v>
      </c>
    </row>
    <row r="2" spans="1:11" ht="13.5" thickTop="1">
      <c r="A2" s="49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.75">
      <c r="A3" s="52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13.5" thickBot="1">
      <c r="A4" s="55" t="s">
        <v>14</v>
      </c>
      <c r="B4" s="56"/>
      <c r="C4" s="56"/>
      <c r="D4" s="56"/>
      <c r="E4" s="56"/>
      <c r="F4" s="57">
        <v>0.05</v>
      </c>
      <c r="G4" s="56"/>
      <c r="H4" s="56"/>
      <c r="I4" s="56"/>
      <c r="J4" s="56"/>
      <c r="K4" s="58"/>
    </row>
    <row r="5" ht="4.5" customHeight="1" thickBot="1" thickTop="1"/>
    <row r="6" spans="1:7" ht="13.5" thickTop="1">
      <c r="A6" s="59" t="s">
        <v>15</v>
      </c>
      <c r="B6" s="60"/>
      <c r="C6" s="60"/>
      <c r="D6" s="60"/>
      <c r="E6" s="60"/>
      <c r="F6" s="60"/>
      <c r="G6" s="61"/>
    </row>
    <row r="7" spans="1:7" ht="12.75">
      <c r="A7" s="62"/>
      <c r="B7" s="63" t="s">
        <v>16</v>
      </c>
      <c r="C7" s="63" t="s">
        <v>17</v>
      </c>
      <c r="D7" s="63" t="s">
        <v>18</v>
      </c>
      <c r="E7" s="63" t="s">
        <v>19</v>
      </c>
      <c r="F7" s="63" t="s">
        <v>20</v>
      </c>
      <c r="G7" s="64" t="s">
        <v>21</v>
      </c>
    </row>
    <row r="8" spans="1:7" ht="12.75">
      <c r="A8" s="65" t="s">
        <v>22</v>
      </c>
      <c r="B8" s="66">
        <v>-5</v>
      </c>
      <c r="C8" s="66">
        <v>-9</v>
      </c>
      <c r="D8" s="66">
        <v>-12</v>
      </c>
      <c r="E8" s="66">
        <v>-7</v>
      </c>
      <c r="F8" s="66">
        <v>-20</v>
      </c>
      <c r="G8" s="67">
        <v>-18</v>
      </c>
    </row>
    <row r="9" spans="1:7" ht="12.75">
      <c r="A9" s="65" t="s">
        <v>23</v>
      </c>
      <c r="B9" s="66">
        <v>-6</v>
      </c>
      <c r="C9" s="66">
        <v>-6</v>
      </c>
      <c r="D9" s="66">
        <v>-10</v>
      </c>
      <c r="E9" s="66">
        <v>-5</v>
      </c>
      <c r="F9" s="66">
        <v>6</v>
      </c>
      <c r="G9" s="67">
        <v>-15</v>
      </c>
    </row>
    <row r="10" spans="1:7" ht="12.75">
      <c r="A10" s="65" t="s">
        <v>24</v>
      </c>
      <c r="B10" s="66">
        <v>-16</v>
      </c>
      <c r="C10" s="66">
        <v>6.1</v>
      </c>
      <c r="D10" s="66">
        <v>-5</v>
      </c>
      <c r="E10" s="66">
        <v>-20</v>
      </c>
      <c r="F10" s="66">
        <v>6</v>
      </c>
      <c r="G10" s="67">
        <v>-10</v>
      </c>
    </row>
    <row r="11" spans="1:7" ht="12.75">
      <c r="A11" s="65" t="s">
        <v>25</v>
      </c>
      <c r="B11" s="66">
        <v>12</v>
      </c>
      <c r="C11" s="66">
        <v>4</v>
      </c>
      <c r="D11" s="66">
        <v>-5</v>
      </c>
      <c r="E11" s="66">
        <v>-10</v>
      </c>
      <c r="F11" s="66">
        <v>6</v>
      </c>
      <c r="G11" s="67">
        <v>-10</v>
      </c>
    </row>
    <row r="12" spans="1:7" ht="12.75">
      <c r="A12" s="65" t="s">
        <v>26</v>
      </c>
      <c r="B12" s="66">
        <v>14</v>
      </c>
      <c r="C12" s="66">
        <v>5</v>
      </c>
      <c r="D12" s="66">
        <v>25</v>
      </c>
      <c r="E12" s="66">
        <v>-15</v>
      </c>
      <c r="F12" s="66">
        <v>6</v>
      </c>
      <c r="G12" s="67">
        <v>35</v>
      </c>
    </row>
    <row r="13" spans="1:7" ht="12.75">
      <c r="A13" s="65" t="s">
        <v>27</v>
      </c>
      <c r="B13" s="66">
        <v>15</v>
      </c>
      <c r="C13" s="66">
        <v>5</v>
      </c>
      <c r="D13" s="66">
        <v>15</v>
      </c>
      <c r="E13" s="66">
        <v>75</v>
      </c>
      <c r="F13" s="66">
        <v>6</v>
      </c>
      <c r="G13" s="67">
        <v>35</v>
      </c>
    </row>
    <row r="14" spans="1:7" ht="13.5" thickBot="1">
      <c r="A14" s="68" t="s">
        <v>28</v>
      </c>
      <c r="B14" s="69">
        <f aca="true" t="shared" si="0" ref="B14:G14">NPV($F$4,B8:B13)</f>
        <v>8.009543768453742</v>
      </c>
      <c r="C14" s="69">
        <f t="shared" si="0"/>
        <v>2.1953216235580917</v>
      </c>
      <c r="D14" s="69">
        <f t="shared" si="0"/>
        <v>1.8498185314921671</v>
      </c>
      <c r="E14" s="69">
        <f t="shared" si="0"/>
        <v>7.5076714732149155</v>
      </c>
      <c r="F14" s="69">
        <f t="shared" si="0"/>
        <v>5.692247641699917</v>
      </c>
      <c r="G14" s="70">
        <f t="shared" si="0"/>
        <v>5.927254655716555</v>
      </c>
    </row>
    <row r="15" ht="3.75" customHeight="1" thickBot="1" thickTop="1"/>
    <row r="16" spans="1:12" ht="14.25" thickBot="1" thickTop="1">
      <c r="A16" s="59" t="s">
        <v>29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1"/>
    </row>
    <row r="17" spans="1:12" ht="14.25" thickBot="1" thickTop="1">
      <c r="A17" s="62"/>
      <c r="B17" s="71">
        <v>0</v>
      </c>
      <c r="C17" s="72">
        <v>0</v>
      </c>
      <c r="D17" s="72">
        <v>0</v>
      </c>
      <c r="E17" s="72">
        <v>0</v>
      </c>
      <c r="F17" s="72">
        <v>0</v>
      </c>
      <c r="G17" s="73">
        <v>0</v>
      </c>
      <c r="H17" s="74"/>
      <c r="I17" s="74"/>
      <c r="J17" s="74"/>
      <c r="K17" s="74"/>
      <c r="L17" s="75"/>
    </row>
    <row r="18" spans="1:12" ht="4.5" customHeight="1" thickTop="1">
      <c r="A18" s="6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5"/>
    </row>
    <row r="19" spans="1:12" ht="13.5" thickBot="1">
      <c r="A19" s="76" t="s">
        <v>30</v>
      </c>
      <c r="B19" s="74"/>
      <c r="C19" s="74"/>
      <c r="D19" s="74"/>
      <c r="E19" s="74"/>
      <c r="F19" s="74"/>
      <c r="G19" s="74"/>
      <c r="H19" s="74"/>
      <c r="I19" s="63" t="s">
        <v>7</v>
      </c>
      <c r="J19" s="74"/>
      <c r="K19" s="77" t="s">
        <v>31</v>
      </c>
      <c r="L19" s="64" t="s">
        <v>32</v>
      </c>
    </row>
    <row r="20" spans="1:12" ht="13.5" thickTop="1">
      <c r="A20" s="65" t="s">
        <v>22</v>
      </c>
      <c r="B20" s="78">
        <f aca="true" t="shared" si="1" ref="B20:G25">B$17*B8</f>
        <v>0</v>
      </c>
      <c r="C20" s="79">
        <f t="shared" si="1"/>
        <v>0</v>
      </c>
      <c r="D20" s="79">
        <f t="shared" si="1"/>
        <v>0</v>
      </c>
      <c r="E20" s="79">
        <f t="shared" si="1"/>
        <v>0</v>
      </c>
      <c r="F20" s="79">
        <f t="shared" si="1"/>
        <v>0</v>
      </c>
      <c r="G20" s="80">
        <f t="shared" si="1"/>
        <v>0</v>
      </c>
      <c r="H20" s="66"/>
      <c r="I20" s="66">
        <f aca="true" t="shared" si="2" ref="I20:I25">SUM(B20:G20)</f>
        <v>0</v>
      </c>
      <c r="J20" s="66"/>
      <c r="K20" s="66">
        <v>45</v>
      </c>
      <c r="L20" s="81">
        <f aca="true" t="shared" si="3" ref="L20:L25">I20+K20</f>
        <v>45</v>
      </c>
    </row>
    <row r="21" spans="1:12" ht="12.75">
      <c r="A21" s="65" t="s">
        <v>23</v>
      </c>
      <c r="B21" s="82">
        <f t="shared" si="1"/>
        <v>0</v>
      </c>
      <c r="C21" s="66">
        <f t="shared" si="1"/>
        <v>0</v>
      </c>
      <c r="D21" s="66">
        <f t="shared" si="1"/>
        <v>0</v>
      </c>
      <c r="E21" s="66">
        <f t="shared" si="1"/>
        <v>0</v>
      </c>
      <c r="F21" s="66">
        <f t="shared" si="1"/>
        <v>0</v>
      </c>
      <c r="G21" s="83">
        <f t="shared" si="1"/>
        <v>0</v>
      </c>
      <c r="H21" s="66"/>
      <c r="I21" s="66">
        <f t="shared" si="2"/>
        <v>0</v>
      </c>
      <c r="J21" s="66"/>
      <c r="K21" s="66">
        <v>30</v>
      </c>
      <c r="L21" s="84">
        <f t="shared" si="3"/>
        <v>30</v>
      </c>
    </row>
    <row r="22" spans="1:12" ht="12.75">
      <c r="A22" s="65" t="s">
        <v>24</v>
      </c>
      <c r="B22" s="82">
        <f t="shared" si="1"/>
        <v>0</v>
      </c>
      <c r="C22" s="66">
        <f t="shared" si="1"/>
        <v>0</v>
      </c>
      <c r="D22" s="66">
        <f t="shared" si="1"/>
        <v>0</v>
      </c>
      <c r="E22" s="66">
        <f t="shared" si="1"/>
        <v>0</v>
      </c>
      <c r="F22" s="66">
        <f t="shared" si="1"/>
        <v>0</v>
      </c>
      <c r="G22" s="83">
        <f t="shared" si="1"/>
        <v>0</v>
      </c>
      <c r="H22" s="66"/>
      <c r="I22" s="66">
        <f t="shared" si="2"/>
        <v>0</v>
      </c>
      <c r="J22" s="66"/>
      <c r="K22" s="66">
        <v>20</v>
      </c>
      <c r="L22" s="84">
        <f t="shared" si="3"/>
        <v>20</v>
      </c>
    </row>
    <row r="23" spans="1:12" ht="12.75">
      <c r="A23" s="65" t="s">
        <v>25</v>
      </c>
      <c r="B23" s="82">
        <f t="shared" si="1"/>
        <v>0</v>
      </c>
      <c r="C23" s="66">
        <f t="shared" si="1"/>
        <v>0</v>
      </c>
      <c r="D23" s="66">
        <f t="shared" si="1"/>
        <v>0</v>
      </c>
      <c r="E23" s="66">
        <f t="shared" si="1"/>
        <v>0</v>
      </c>
      <c r="F23" s="66">
        <f t="shared" si="1"/>
        <v>0</v>
      </c>
      <c r="G23" s="83">
        <f t="shared" si="1"/>
        <v>0</v>
      </c>
      <c r="H23" s="66"/>
      <c r="I23" s="66">
        <f t="shared" si="2"/>
        <v>0</v>
      </c>
      <c r="J23" s="66"/>
      <c r="K23" s="66">
        <v>0</v>
      </c>
      <c r="L23" s="84">
        <f t="shared" si="3"/>
        <v>0</v>
      </c>
    </row>
    <row r="24" spans="1:12" ht="12.75">
      <c r="A24" s="65" t="s">
        <v>26</v>
      </c>
      <c r="B24" s="82">
        <f t="shared" si="1"/>
        <v>0</v>
      </c>
      <c r="C24" s="66">
        <f t="shared" si="1"/>
        <v>0</v>
      </c>
      <c r="D24" s="66">
        <f t="shared" si="1"/>
        <v>0</v>
      </c>
      <c r="E24" s="66">
        <f t="shared" si="1"/>
        <v>0</v>
      </c>
      <c r="F24" s="66">
        <f t="shared" si="1"/>
        <v>0</v>
      </c>
      <c r="G24" s="83">
        <f t="shared" si="1"/>
        <v>0</v>
      </c>
      <c r="H24" s="66"/>
      <c r="I24" s="66">
        <f t="shared" si="2"/>
        <v>0</v>
      </c>
      <c r="J24" s="66"/>
      <c r="K24" s="66">
        <v>0</v>
      </c>
      <c r="L24" s="84">
        <f t="shared" si="3"/>
        <v>0</v>
      </c>
    </row>
    <row r="25" spans="1:12" ht="13.5" thickBot="1">
      <c r="A25" s="65" t="s">
        <v>27</v>
      </c>
      <c r="B25" s="85">
        <f t="shared" si="1"/>
        <v>0</v>
      </c>
      <c r="C25" s="86">
        <f t="shared" si="1"/>
        <v>0</v>
      </c>
      <c r="D25" s="86">
        <f t="shared" si="1"/>
        <v>0</v>
      </c>
      <c r="E25" s="86">
        <f t="shared" si="1"/>
        <v>0</v>
      </c>
      <c r="F25" s="86">
        <f t="shared" si="1"/>
        <v>0</v>
      </c>
      <c r="G25" s="87">
        <f t="shared" si="1"/>
        <v>0</v>
      </c>
      <c r="H25" s="66"/>
      <c r="I25" s="66">
        <f t="shared" si="2"/>
        <v>0</v>
      </c>
      <c r="J25" s="66"/>
      <c r="K25" s="66">
        <v>0</v>
      </c>
      <c r="L25" s="88">
        <f t="shared" si="3"/>
        <v>0</v>
      </c>
    </row>
    <row r="26" spans="1:12" ht="3" customHeight="1" thickTop="1">
      <c r="A26" s="62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75"/>
    </row>
    <row r="27" spans="1:12" ht="13.5" thickBot="1">
      <c r="A27" s="89" t="s">
        <v>33</v>
      </c>
      <c r="B27" s="66"/>
      <c r="C27" s="66"/>
      <c r="D27" s="66"/>
      <c r="E27" s="66"/>
      <c r="F27" s="66"/>
      <c r="G27" s="66"/>
      <c r="H27" s="66"/>
      <c r="I27" s="90" t="s">
        <v>7</v>
      </c>
      <c r="J27" s="66"/>
      <c r="K27" s="66"/>
      <c r="L27" s="75"/>
    </row>
    <row r="28" spans="1:12" ht="14.25" thickBot="1" thickTop="1">
      <c r="A28" s="68" t="s">
        <v>28</v>
      </c>
      <c r="B28" s="69">
        <f aca="true" t="shared" si="4" ref="B28:G28">B17*B14</f>
        <v>0</v>
      </c>
      <c r="C28" s="69">
        <f t="shared" si="4"/>
        <v>0</v>
      </c>
      <c r="D28" s="69">
        <f t="shared" si="4"/>
        <v>0</v>
      </c>
      <c r="E28" s="69">
        <f t="shared" si="4"/>
        <v>0</v>
      </c>
      <c r="F28" s="69">
        <f t="shared" si="4"/>
        <v>0</v>
      </c>
      <c r="G28" s="69">
        <f t="shared" si="4"/>
        <v>0</v>
      </c>
      <c r="H28" s="69"/>
      <c r="I28" s="91">
        <f>SUM(B28:H28)</f>
        <v>0</v>
      </c>
      <c r="J28" s="69"/>
      <c r="K28" s="69"/>
      <c r="L28" s="92"/>
    </row>
    <row r="29" ht="13.5" thickTop="1"/>
    <row r="30" ht="13.5" thickBot="1"/>
    <row r="31" spans="1:12" ht="13.5" thickTop="1">
      <c r="A31" s="108" t="s">
        <v>8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10"/>
    </row>
    <row r="32" spans="1:12" ht="12.75">
      <c r="A32" s="111" t="s">
        <v>34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3"/>
    </row>
    <row r="33" spans="1:12" ht="12.75">
      <c r="A33" s="111" t="s">
        <v>35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</row>
    <row r="34" spans="1:12" ht="12.75">
      <c r="A34" s="111" t="s">
        <v>36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3"/>
    </row>
    <row r="35" spans="1:12" ht="12.75">
      <c r="A35" s="111" t="s">
        <v>37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3"/>
    </row>
    <row r="36" spans="1:12" ht="12.75">
      <c r="A36" s="111" t="s">
        <v>38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2" ht="12.75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3"/>
    </row>
    <row r="38" spans="1:12" ht="12.75">
      <c r="A38" s="114" t="s">
        <v>9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3"/>
    </row>
    <row r="39" spans="1:12" ht="12.75">
      <c r="A39" s="111" t="s">
        <v>39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3"/>
    </row>
    <row r="40" spans="1:12" ht="12.75">
      <c r="A40" s="111" t="s">
        <v>40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3"/>
    </row>
    <row r="41" spans="1:12" ht="12.75">
      <c r="A41" s="111" t="s">
        <v>41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3"/>
    </row>
    <row r="42" spans="1:12" ht="12.75">
      <c r="A42" s="111" t="s">
        <v>42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3"/>
    </row>
    <row r="43" spans="1:12" ht="12.75">
      <c r="A43" s="111" t="s">
        <v>43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3"/>
    </row>
    <row r="44" spans="1:12" ht="12.75">
      <c r="A44" s="111"/>
      <c r="B44" s="112" t="s">
        <v>44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3"/>
    </row>
    <row r="45" spans="1:12" ht="12.75">
      <c r="A45" s="111" t="s">
        <v>45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3"/>
    </row>
    <row r="46" spans="1:12" ht="12.75">
      <c r="A46" s="111" t="s">
        <v>46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3"/>
    </row>
    <row r="47" spans="1:12" ht="12.75">
      <c r="A47" s="111" t="s">
        <v>47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3"/>
    </row>
    <row r="48" spans="1:12" ht="12.75">
      <c r="A48" s="111" t="s">
        <v>48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3"/>
    </row>
    <row r="49" spans="1:12" ht="12.75">
      <c r="A49" s="111"/>
      <c r="B49" s="112" t="s">
        <v>49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3"/>
    </row>
    <row r="50" spans="1:12" ht="12.75">
      <c r="A50" s="111" t="s">
        <v>50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3"/>
    </row>
    <row r="51" spans="1:12" ht="12.75">
      <c r="A51" s="111" t="s">
        <v>51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3"/>
    </row>
    <row r="52" spans="1:12" ht="12.75">
      <c r="A52" s="111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3"/>
    </row>
    <row r="53" spans="1:12" ht="12.75">
      <c r="A53" s="114" t="s">
        <v>10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3"/>
    </row>
    <row r="54" spans="1:12" ht="12.75">
      <c r="A54" s="111" t="s">
        <v>52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3"/>
    </row>
    <row r="55" spans="1:12" ht="12.75">
      <c r="A55" s="111" t="s">
        <v>53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3"/>
    </row>
    <row r="56" spans="1:12" ht="12.75">
      <c r="A56" s="111" t="s">
        <v>54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3"/>
    </row>
    <row r="57" spans="1:12" ht="12.75">
      <c r="A57" s="111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3"/>
    </row>
    <row r="58" spans="1:12" ht="12.75">
      <c r="A58" s="111" t="s">
        <v>55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3"/>
    </row>
    <row r="59" spans="1:12" ht="12.75">
      <c r="A59" s="111" t="s">
        <v>56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3"/>
    </row>
    <row r="60" spans="1:12" ht="12.75">
      <c r="A60" s="111" t="s">
        <v>57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3"/>
    </row>
    <row r="61" spans="1:12" ht="12.75">
      <c r="A61" s="111" t="s">
        <v>58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3"/>
    </row>
    <row r="62" spans="1:12" ht="12.75">
      <c r="A62" s="111" t="s">
        <v>59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3"/>
    </row>
    <row r="63" spans="1:12" ht="12.75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3"/>
    </row>
    <row r="64" spans="1:12" ht="12.75">
      <c r="A64" s="111" t="s">
        <v>60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3"/>
    </row>
    <row r="65" spans="1:12" ht="12.75">
      <c r="A65" s="111" t="s">
        <v>61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3"/>
    </row>
    <row r="66" spans="1:12" ht="12.75">
      <c r="A66" s="111" t="s">
        <v>62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3"/>
    </row>
    <row r="67" spans="1:12" ht="12.75">
      <c r="A67" s="111" t="s">
        <v>63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3"/>
    </row>
    <row r="68" spans="1:12" ht="12.75">
      <c r="A68" s="111" t="s">
        <v>64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3"/>
    </row>
    <row r="69" spans="1:12" ht="12.75">
      <c r="A69" s="111" t="s">
        <v>65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3"/>
    </row>
    <row r="70" spans="1:12" ht="12.75">
      <c r="A70" s="111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3"/>
    </row>
    <row r="71" spans="1:12" ht="12.75">
      <c r="A71" s="111" t="s">
        <v>66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3"/>
    </row>
    <row r="72" spans="1:12" ht="13.5" thickBot="1">
      <c r="A72" s="115" t="s">
        <v>67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7"/>
    </row>
    <row r="73" ht="13.5" thickTop="1"/>
  </sheetData>
  <sheetProtection/>
  <printOptions/>
  <pageMargins left="0.75" right="0.75" top="1" bottom="1" header="0.5" footer="0.5"/>
  <pageSetup fitToHeight="1" fitToWidth="1" orientation="portrait" scale="73" r:id="rId1"/>
  <headerFooter alignWithMargins="0">
    <oddHeader>&amp;C&amp;F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zoomScalePageLayoutView="0" workbookViewId="0" topLeftCell="A1">
      <selection activeCell="S12" sqref="S12"/>
    </sheetView>
  </sheetViews>
  <sheetFormatPr defaultColWidth="7.7109375" defaultRowHeight="12.75"/>
  <cols>
    <col min="1" max="7" width="7.7109375" style="48" customWidth="1"/>
    <col min="8" max="8" width="1.1484375" style="48" customWidth="1"/>
    <col min="9" max="9" width="7.7109375" style="48" customWidth="1"/>
    <col min="10" max="10" width="1.57421875" style="48" customWidth="1"/>
    <col min="11" max="11" width="8.28125" style="48" customWidth="1"/>
    <col min="12" max="16384" width="7.7109375" style="48" customWidth="1"/>
  </cols>
  <sheetData>
    <row r="1" ht="13.5" thickBot="1">
      <c r="A1" s="47" t="s">
        <v>11</v>
      </c>
    </row>
    <row r="2" spans="1:11" ht="13.5" thickTop="1">
      <c r="A2" s="49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12.75">
      <c r="A3" s="52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13.5" thickBot="1">
      <c r="A4" s="55" t="s">
        <v>14</v>
      </c>
      <c r="B4" s="56"/>
      <c r="C4" s="56"/>
      <c r="D4" s="56"/>
      <c r="E4" s="56"/>
      <c r="F4" s="57">
        <v>0.05</v>
      </c>
      <c r="G4" s="56"/>
      <c r="H4" s="56"/>
      <c r="I4" s="56"/>
      <c r="J4" s="56"/>
      <c r="K4" s="58"/>
    </row>
    <row r="5" ht="4.5" customHeight="1" thickBot="1" thickTop="1"/>
    <row r="6" spans="1:7" ht="13.5" thickTop="1">
      <c r="A6" s="59" t="s">
        <v>15</v>
      </c>
      <c r="B6" s="60"/>
      <c r="C6" s="60"/>
      <c r="D6" s="60"/>
      <c r="E6" s="60"/>
      <c r="F6" s="60"/>
      <c r="G6" s="61"/>
    </row>
    <row r="7" spans="1:7" ht="12.75">
      <c r="A7" s="62"/>
      <c r="B7" s="63" t="s">
        <v>16</v>
      </c>
      <c r="C7" s="63" t="s">
        <v>17</v>
      </c>
      <c r="D7" s="63" t="s">
        <v>18</v>
      </c>
      <c r="E7" s="63" t="s">
        <v>19</v>
      </c>
      <c r="F7" s="63" t="s">
        <v>20</v>
      </c>
      <c r="G7" s="64" t="s">
        <v>21</v>
      </c>
    </row>
    <row r="8" spans="1:7" ht="12.75">
      <c r="A8" s="65" t="s">
        <v>22</v>
      </c>
      <c r="B8" s="66">
        <v>-5</v>
      </c>
      <c r="C8" s="66">
        <v>-9</v>
      </c>
      <c r="D8" s="66">
        <v>-12</v>
      </c>
      <c r="E8" s="66">
        <v>-7</v>
      </c>
      <c r="F8" s="66">
        <v>-20</v>
      </c>
      <c r="G8" s="67">
        <v>-18</v>
      </c>
    </row>
    <row r="9" spans="1:7" ht="12.75">
      <c r="A9" s="65" t="s">
        <v>23</v>
      </c>
      <c r="B9" s="66">
        <v>-6</v>
      </c>
      <c r="C9" s="66">
        <v>-6</v>
      </c>
      <c r="D9" s="66">
        <v>-10</v>
      </c>
      <c r="E9" s="66">
        <v>-5</v>
      </c>
      <c r="F9" s="66">
        <v>6</v>
      </c>
      <c r="G9" s="67">
        <v>-15</v>
      </c>
    </row>
    <row r="10" spans="1:7" ht="12.75">
      <c r="A10" s="65" t="s">
        <v>24</v>
      </c>
      <c r="B10" s="66">
        <v>-16</v>
      </c>
      <c r="C10" s="66">
        <v>6.1</v>
      </c>
      <c r="D10" s="66">
        <v>-5</v>
      </c>
      <c r="E10" s="66">
        <v>-20</v>
      </c>
      <c r="F10" s="66">
        <v>6</v>
      </c>
      <c r="G10" s="67">
        <v>-10</v>
      </c>
    </row>
    <row r="11" spans="1:7" ht="12.75">
      <c r="A11" s="65" t="s">
        <v>25</v>
      </c>
      <c r="B11" s="66">
        <v>12</v>
      </c>
      <c r="C11" s="66">
        <v>4</v>
      </c>
      <c r="D11" s="66">
        <v>-5</v>
      </c>
      <c r="E11" s="66">
        <v>-10</v>
      </c>
      <c r="F11" s="66">
        <v>6</v>
      </c>
      <c r="G11" s="67">
        <v>-10</v>
      </c>
    </row>
    <row r="12" spans="1:7" ht="12.75">
      <c r="A12" s="65" t="s">
        <v>26</v>
      </c>
      <c r="B12" s="66">
        <v>14</v>
      </c>
      <c r="C12" s="66">
        <v>5</v>
      </c>
      <c r="D12" s="66">
        <v>25</v>
      </c>
      <c r="E12" s="66">
        <v>-15</v>
      </c>
      <c r="F12" s="66">
        <v>6</v>
      </c>
      <c r="G12" s="67">
        <v>35</v>
      </c>
    </row>
    <row r="13" spans="1:7" ht="12.75">
      <c r="A13" s="65" t="s">
        <v>27</v>
      </c>
      <c r="B13" s="66">
        <v>15</v>
      </c>
      <c r="C13" s="66">
        <v>5</v>
      </c>
      <c r="D13" s="66">
        <v>15</v>
      </c>
      <c r="E13" s="66">
        <v>75</v>
      </c>
      <c r="F13" s="66">
        <v>6</v>
      </c>
      <c r="G13" s="67">
        <v>35</v>
      </c>
    </row>
    <row r="14" spans="1:7" ht="13.5" thickBot="1">
      <c r="A14" s="68" t="s">
        <v>28</v>
      </c>
      <c r="B14" s="69">
        <f aca="true" t="shared" si="0" ref="B14:G14">NPV($F$4,B8:B13)</f>
        <v>8.009543768453742</v>
      </c>
      <c r="C14" s="69">
        <f t="shared" si="0"/>
        <v>2.1953216235580917</v>
      </c>
      <c r="D14" s="69">
        <f t="shared" si="0"/>
        <v>1.8498185314921671</v>
      </c>
      <c r="E14" s="69">
        <f t="shared" si="0"/>
        <v>7.5076714732149155</v>
      </c>
      <c r="F14" s="69">
        <f t="shared" si="0"/>
        <v>5.692247641699917</v>
      </c>
      <c r="G14" s="70">
        <f t="shared" si="0"/>
        <v>5.927254655716555</v>
      </c>
    </row>
    <row r="15" ht="3.75" customHeight="1" thickBot="1" thickTop="1"/>
    <row r="16" spans="1:12" ht="14.25" thickBot="1" thickTop="1">
      <c r="A16" s="59" t="s">
        <v>29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1"/>
    </row>
    <row r="17" spans="1:12" ht="14.25" thickBot="1" thickTop="1">
      <c r="A17" s="62"/>
      <c r="B17" s="71">
        <v>0</v>
      </c>
      <c r="C17" s="72">
        <v>0</v>
      </c>
      <c r="D17" s="72">
        <v>0</v>
      </c>
      <c r="E17" s="72">
        <v>0</v>
      </c>
      <c r="F17" s="72">
        <v>0</v>
      </c>
      <c r="G17" s="73">
        <v>0</v>
      </c>
      <c r="H17" s="74"/>
      <c r="I17" s="74"/>
      <c r="J17" s="74"/>
      <c r="K17" s="74"/>
      <c r="L17" s="75"/>
    </row>
    <row r="18" spans="1:12" ht="4.5" customHeight="1" thickTop="1">
      <c r="A18" s="6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5"/>
    </row>
    <row r="19" spans="1:12" ht="13.5" thickBot="1">
      <c r="A19" s="76" t="s">
        <v>30</v>
      </c>
      <c r="B19" s="74"/>
      <c r="C19" s="74"/>
      <c r="D19" s="74"/>
      <c r="E19" s="74"/>
      <c r="F19" s="74"/>
      <c r="G19" s="74"/>
      <c r="H19" s="74"/>
      <c r="I19" s="63" t="s">
        <v>7</v>
      </c>
      <c r="J19" s="74"/>
      <c r="K19" s="77" t="s">
        <v>31</v>
      </c>
      <c r="L19" s="64" t="s">
        <v>32</v>
      </c>
    </row>
    <row r="20" spans="1:12" ht="13.5" thickTop="1">
      <c r="A20" s="65" t="s">
        <v>22</v>
      </c>
      <c r="B20" s="78">
        <f aca="true" t="shared" si="1" ref="B20:G25">B$17*B8</f>
        <v>0</v>
      </c>
      <c r="C20" s="79">
        <f t="shared" si="1"/>
        <v>0</v>
      </c>
      <c r="D20" s="79">
        <f t="shared" si="1"/>
        <v>0</v>
      </c>
      <c r="E20" s="79">
        <f t="shared" si="1"/>
        <v>0</v>
      </c>
      <c r="F20" s="79">
        <f t="shared" si="1"/>
        <v>0</v>
      </c>
      <c r="G20" s="80">
        <f t="shared" si="1"/>
        <v>0</v>
      </c>
      <c r="H20" s="66"/>
      <c r="I20" s="66">
        <f aca="true" t="shared" si="2" ref="I20:I25">SUM(B20:G20)</f>
        <v>0</v>
      </c>
      <c r="J20" s="66"/>
      <c r="K20" s="66">
        <v>45</v>
      </c>
      <c r="L20" s="81">
        <f aca="true" t="shared" si="3" ref="L20:L25">I20+K20</f>
        <v>45</v>
      </c>
    </row>
    <row r="21" spans="1:12" ht="12.75">
      <c r="A21" s="65" t="s">
        <v>23</v>
      </c>
      <c r="B21" s="82">
        <f t="shared" si="1"/>
        <v>0</v>
      </c>
      <c r="C21" s="66">
        <f t="shared" si="1"/>
        <v>0</v>
      </c>
      <c r="D21" s="66">
        <f t="shared" si="1"/>
        <v>0</v>
      </c>
      <c r="E21" s="66">
        <f t="shared" si="1"/>
        <v>0</v>
      </c>
      <c r="F21" s="66">
        <f t="shared" si="1"/>
        <v>0</v>
      </c>
      <c r="G21" s="83">
        <f t="shared" si="1"/>
        <v>0</v>
      </c>
      <c r="H21" s="66"/>
      <c r="I21" s="66">
        <f t="shared" si="2"/>
        <v>0</v>
      </c>
      <c r="J21" s="66"/>
      <c r="K21" s="66">
        <v>30</v>
      </c>
      <c r="L21" s="84">
        <f t="shared" si="3"/>
        <v>30</v>
      </c>
    </row>
    <row r="22" spans="1:12" ht="12.75">
      <c r="A22" s="65" t="s">
        <v>24</v>
      </c>
      <c r="B22" s="82">
        <f t="shared" si="1"/>
        <v>0</v>
      </c>
      <c r="C22" s="66">
        <f t="shared" si="1"/>
        <v>0</v>
      </c>
      <c r="D22" s="66">
        <f t="shared" si="1"/>
        <v>0</v>
      </c>
      <c r="E22" s="66">
        <f t="shared" si="1"/>
        <v>0</v>
      </c>
      <c r="F22" s="66">
        <f t="shared" si="1"/>
        <v>0</v>
      </c>
      <c r="G22" s="83">
        <f t="shared" si="1"/>
        <v>0</v>
      </c>
      <c r="H22" s="66"/>
      <c r="I22" s="66">
        <f t="shared" si="2"/>
        <v>0</v>
      </c>
      <c r="J22" s="66"/>
      <c r="K22" s="66">
        <v>20</v>
      </c>
      <c r="L22" s="84">
        <f t="shared" si="3"/>
        <v>20</v>
      </c>
    </row>
    <row r="23" spans="1:12" ht="12.75">
      <c r="A23" s="65" t="s">
        <v>25</v>
      </c>
      <c r="B23" s="82">
        <f t="shared" si="1"/>
        <v>0</v>
      </c>
      <c r="C23" s="66">
        <f t="shared" si="1"/>
        <v>0</v>
      </c>
      <c r="D23" s="66">
        <f t="shared" si="1"/>
        <v>0</v>
      </c>
      <c r="E23" s="66">
        <f t="shared" si="1"/>
        <v>0</v>
      </c>
      <c r="F23" s="66">
        <f t="shared" si="1"/>
        <v>0</v>
      </c>
      <c r="G23" s="83">
        <f t="shared" si="1"/>
        <v>0</v>
      </c>
      <c r="H23" s="66"/>
      <c r="I23" s="66">
        <f t="shared" si="2"/>
        <v>0</v>
      </c>
      <c r="J23" s="66"/>
      <c r="K23" s="66">
        <v>0</v>
      </c>
      <c r="L23" s="84">
        <f t="shared" si="3"/>
        <v>0</v>
      </c>
    </row>
    <row r="24" spans="1:12" ht="12.75">
      <c r="A24" s="65" t="s">
        <v>26</v>
      </c>
      <c r="B24" s="82">
        <f t="shared" si="1"/>
        <v>0</v>
      </c>
      <c r="C24" s="66">
        <f t="shared" si="1"/>
        <v>0</v>
      </c>
      <c r="D24" s="66">
        <f t="shared" si="1"/>
        <v>0</v>
      </c>
      <c r="E24" s="66">
        <f t="shared" si="1"/>
        <v>0</v>
      </c>
      <c r="F24" s="66">
        <f t="shared" si="1"/>
        <v>0</v>
      </c>
      <c r="G24" s="83">
        <f t="shared" si="1"/>
        <v>0</v>
      </c>
      <c r="H24" s="66"/>
      <c r="I24" s="66">
        <f t="shared" si="2"/>
        <v>0</v>
      </c>
      <c r="J24" s="66"/>
      <c r="K24" s="66">
        <v>0</v>
      </c>
      <c r="L24" s="84">
        <f t="shared" si="3"/>
        <v>0</v>
      </c>
    </row>
    <row r="25" spans="1:12" ht="13.5" thickBot="1">
      <c r="A25" s="65" t="s">
        <v>27</v>
      </c>
      <c r="B25" s="85">
        <f t="shared" si="1"/>
        <v>0</v>
      </c>
      <c r="C25" s="86">
        <f t="shared" si="1"/>
        <v>0</v>
      </c>
      <c r="D25" s="86">
        <f t="shared" si="1"/>
        <v>0</v>
      </c>
      <c r="E25" s="86">
        <f t="shared" si="1"/>
        <v>0</v>
      </c>
      <c r="F25" s="86">
        <f t="shared" si="1"/>
        <v>0</v>
      </c>
      <c r="G25" s="87">
        <f t="shared" si="1"/>
        <v>0</v>
      </c>
      <c r="H25" s="66"/>
      <c r="I25" s="66">
        <f t="shared" si="2"/>
        <v>0</v>
      </c>
      <c r="J25" s="66"/>
      <c r="K25" s="66">
        <v>0</v>
      </c>
      <c r="L25" s="88">
        <f t="shared" si="3"/>
        <v>0</v>
      </c>
    </row>
    <row r="26" spans="1:12" ht="3" customHeight="1" thickTop="1">
      <c r="A26" s="62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75"/>
    </row>
    <row r="27" spans="1:12" ht="13.5" thickBot="1">
      <c r="A27" s="89" t="s">
        <v>33</v>
      </c>
      <c r="B27" s="66"/>
      <c r="C27" s="66"/>
      <c r="D27" s="66"/>
      <c r="E27" s="66"/>
      <c r="F27" s="66"/>
      <c r="G27" s="66"/>
      <c r="H27" s="66"/>
      <c r="I27" s="90" t="s">
        <v>7</v>
      </c>
      <c r="J27" s="66"/>
      <c r="K27" s="66"/>
      <c r="L27" s="75"/>
    </row>
    <row r="28" spans="1:12" ht="14.25" thickBot="1" thickTop="1">
      <c r="A28" s="68" t="s">
        <v>28</v>
      </c>
      <c r="B28" s="69">
        <f aca="true" t="shared" si="4" ref="B28:G28">B17*B14</f>
        <v>0</v>
      </c>
      <c r="C28" s="69">
        <f t="shared" si="4"/>
        <v>0</v>
      </c>
      <c r="D28" s="69">
        <f t="shared" si="4"/>
        <v>0</v>
      </c>
      <c r="E28" s="69">
        <f t="shared" si="4"/>
        <v>0</v>
      </c>
      <c r="F28" s="69">
        <f t="shared" si="4"/>
        <v>0</v>
      </c>
      <c r="G28" s="69">
        <f t="shared" si="4"/>
        <v>0</v>
      </c>
      <c r="H28" s="69"/>
      <c r="I28" s="91">
        <f>SUM(B28:H28)</f>
        <v>0</v>
      </c>
      <c r="J28" s="69"/>
      <c r="K28" s="69"/>
      <c r="L28" s="92"/>
    </row>
    <row r="29" ht="13.5" thickTop="1"/>
    <row r="30" ht="13.5" thickBot="1"/>
    <row r="31" spans="1:12" ht="13.5" thickTop="1">
      <c r="A31" s="108" t="s">
        <v>8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10"/>
    </row>
    <row r="32" spans="1:12" ht="12.75">
      <c r="A32" s="111" t="s">
        <v>34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3"/>
    </row>
    <row r="33" spans="1:12" ht="12.75">
      <c r="A33" s="111" t="s">
        <v>35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3"/>
    </row>
    <row r="34" spans="1:12" ht="12.75">
      <c r="A34" s="111" t="s">
        <v>36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3"/>
    </row>
    <row r="35" spans="1:12" ht="12.75">
      <c r="A35" s="111" t="s">
        <v>37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3"/>
    </row>
    <row r="36" spans="1:12" ht="12.75">
      <c r="A36" s="111" t="s">
        <v>38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2" ht="12.75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3"/>
    </row>
    <row r="38" spans="1:12" ht="12.75">
      <c r="A38" s="114" t="s">
        <v>9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3"/>
    </row>
    <row r="39" spans="1:12" ht="12.75">
      <c r="A39" s="111" t="s">
        <v>39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3"/>
    </row>
    <row r="40" spans="1:12" ht="12.75">
      <c r="A40" s="111" t="s">
        <v>40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3"/>
    </row>
    <row r="41" spans="1:12" ht="12.75">
      <c r="A41" s="111" t="s">
        <v>41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3"/>
    </row>
    <row r="42" spans="1:12" ht="12.75">
      <c r="A42" s="111" t="s">
        <v>42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3"/>
    </row>
    <row r="43" spans="1:12" ht="12.75">
      <c r="A43" s="111" t="s">
        <v>43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3"/>
    </row>
    <row r="44" spans="1:12" ht="12.75">
      <c r="A44" s="111"/>
      <c r="B44" s="112" t="s">
        <v>44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3"/>
    </row>
    <row r="45" spans="1:12" ht="12.75">
      <c r="A45" s="111" t="s">
        <v>45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3"/>
    </row>
    <row r="46" spans="1:12" ht="12.75">
      <c r="A46" s="111" t="s">
        <v>46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3"/>
    </row>
    <row r="47" spans="1:12" ht="12.75">
      <c r="A47" s="111" t="s">
        <v>47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3"/>
    </row>
    <row r="48" spans="1:12" ht="12.75">
      <c r="A48" s="111" t="s">
        <v>48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3"/>
    </row>
    <row r="49" spans="1:12" ht="12.75">
      <c r="A49" s="111"/>
      <c r="B49" s="112" t="s">
        <v>49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3"/>
    </row>
    <row r="50" spans="1:12" ht="12.75">
      <c r="A50" s="111" t="s">
        <v>50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3"/>
    </row>
    <row r="51" spans="1:12" ht="12.75">
      <c r="A51" s="111" t="s">
        <v>51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3"/>
    </row>
    <row r="52" spans="1:12" ht="12.75">
      <c r="A52" s="111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3"/>
    </row>
    <row r="53" spans="1:12" ht="12.75">
      <c r="A53" s="114" t="s">
        <v>10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3"/>
    </row>
    <row r="54" spans="1:12" ht="12.75">
      <c r="A54" s="111" t="s">
        <v>52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3"/>
    </row>
    <row r="55" spans="1:12" ht="12.75">
      <c r="A55" s="111" t="s">
        <v>53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3"/>
    </row>
    <row r="56" spans="1:12" ht="12.75">
      <c r="A56" s="111" t="s">
        <v>54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3"/>
    </row>
    <row r="57" spans="1:12" ht="12.75">
      <c r="A57" s="111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3"/>
    </row>
    <row r="58" spans="1:12" ht="12.75">
      <c r="A58" s="111" t="s">
        <v>55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3"/>
    </row>
    <row r="59" spans="1:12" ht="12.75">
      <c r="A59" s="111" t="s">
        <v>56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3"/>
    </row>
    <row r="60" spans="1:12" ht="12.75">
      <c r="A60" s="111" t="s">
        <v>57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3"/>
    </row>
    <row r="61" spans="1:12" ht="12.75">
      <c r="A61" s="111" t="s">
        <v>58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3"/>
    </row>
    <row r="62" spans="1:12" ht="12.75">
      <c r="A62" s="111" t="s">
        <v>59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3"/>
    </row>
    <row r="63" spans="1:12" ht="12.75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3"/>
    </row>
    <row r="64" spans="1:12" ht="12.75">
      <c r="A64" s="111" t="s">
        <v>60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3"/>
    </row>
    <row r="65" spans="1:12" ht="12.75">
      <c r="A65" s="111" t="s">
        <v>61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3"/>
    </row>
    <row r="66" spans="1:12" ht="12.75">
      <c r="A66" s="111" t="s">
        <v>62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3"/>
    </row>
    <row r="67" spans="1:12" ht="12.75">
      <c r="A67" s="111" t="s">
        <v>63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3"/>
    </row>
    <row r="68" spans="1:12" ht="12.75">
      <c r="A68" s="111" t="s">
        <v>64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3"/>
    </row>
    <row r="69" spans="1:12" ht="12.75">
      <c r="A69" s="111" t="s">
        <v>65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3"/>
    </row>
    <row r="70" spans="1:12" ht="12.75">
      <c r="A70" s="111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3"/>
    </row>
    <row r="71" spans="1:12" ht="12.75">
      <c r="A71" s="111" t="s">
        <v>66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3"/>
    </row>
    <row r="72" spans="1:12" ht="13.5" thickBot="1">
      <c r="A72" s="115" t="s">
        <v>67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7"/>
    </row>
    <row r="73" ht="13.5" thickTop="1"/>
  </sheetData>
  <sheetProtection/>
  <printOptions/>
  <pageMargins left="0.75" right="0.75" top="1" bottom="1" header="0.5" footer="0.5"/>
  <pageSetup fitToHeight="1" fitToWidth="1" orientation="portrait" scale="73" r:id="rId1"/>
  <headerFooter alignWithMargins="0">
    <oddHeader>&amp;C&amp;F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tabSelected="1" zoomScalePageLayoutView="0" workbookViewId="0" topLeftCell="A1">
      <selection activeCell="B17" sqref="B17:G17"/>
    </sheetView>
  </sheetViews>
  <sheetFormatPr defaultColWidth="7.7109375" defaultRowHeight="12.75"/>
  <cols>
    <col min="1" max="7" width="7.7109375" style="2" customWidth="1"/>
    <col min="8" max="8" width="1.1484375" style="2" customWidth="1"/>
    <col min="9" max="9" width="7.7109375" style="2" customWidth="1"/>
    <col min="10" max="10" width="1.57421875" style="2" customWidth="1"/>
    <col min="11" max="11" width="8.28125" style="2" customWidth="1"/>
    <col min="12" max="16384" width="7.7109375" style="2" customWidth="1"/>
  </cols>
  <sheetData>
    <row r="1" ht="13.5" thickBot="1">
      <c r="A1" s="1" t="s">
        <v>68</v>
      </c>
    </row>
    <row r="2" spans="1:11" ht="13.5" thickTop="1">
      <c r="A2" s="3" t="s">
        <v>12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>
      <c r="A3" s="6" t="s">
        <v>13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3.5" thickBot="1">
      <c r="A4" s="9" t="s">
        <v>14</v>
      </c>
      <c r="B4" s="10"/>
      <c r="C4" s="10"/>
      <c r="D4" s="10"/>
      <c r="E4" s="10"/>
      <c r="F4" s="11">
        <v>0.05</v>
      </c>
      <c r="G4" s="10"/>
      <c r="H4" s="10"/>
      <c r="I4" s="10"/>
      <c r="J4" s="10"/>
      <c r="K4" s="12"/>
    </row>
    <row r="5" ht="4.5" customHeight="1" thickBot="1" thickTop="1"/>
    <row r="6" spans="1:7" ht="13.5" thickTop="1">
      <c r="A6" s="13" t="s">
        <v>15</v>
      </c>
      <c r="B6" s="14"/>
      <c r="C6" s="14"/>
      <c r="D6" s="14"/>
      <c r="E6" s="14"/>
      <c r="F6" s="14"/>
      <c r="G6" s="15"/>
    </row>
    <row r="7" spans="1:7" ht="12.75">
      <c r="A7" s="16"/>
      <c r="B7" s="17" t="s">
        <v>16</v>
      </c>
      <c r="C7" s="17" t="s">
        <v>17</v>
      </c>
      <c r="D7" s="17" t="s">
        <v>18</v>
      </c>
      <c r="E7" s="17" t="s">
        <v>19</v>
      </c>
      <c r="F7" s="17" t="s">
        <v>20</v>
      </c>
      <c r="G7" s="18" t="s">
        <v>21</v>
      </c>
    </row>
    <row r="8" spans="1:7" ht="12.75">
      <c r="A8" s="19" t="s">
        <v>22</v>
      </c>
      <c r="B8" s="20">
        <v>-5</v>
      </c>
      <c r="C8" s="20">
        <v>-9</v>
      </c>
      <c r="D8" s="20">
        <v>-12</v>
      </c>
      <c r="E8" s="20">
        <v>-7</v>
      </c>
      <c r="F8" s="20">
        <v>-20</v>
      </c>
      <c r="G8" s="21">
        <v>-18</v>
      </c>
    </row>
    <row r="9" spans="1:7" ht="12.75">
      <c r="A9" s="19" t="s">
        <v>23</v>
      </c>
      <c r="B9" s="20">
        <v>-6</v>
      </c>
      <c r="C9" s="20">
        <v>-6</v>
      </c>
      <c r="D9" s="20">
        <v>-10</v>
      </c>
      <c r="E9" s="20">
        <v>-5</v>
      </c>
      <c r="F9" s="20">
        <v>6</v>
      </c>
      <c r="G9" s="21">
        <v>-15</v>
      </c>
    </row>
    <row r="10" spans="1:7" ht="12.75">
      <c r="A10" s="19" t="s">
        <v>24</v>
      </c>
      <c r="B10" s="20">
        <v>-16</v>
      </c>
      <c r="C10" s="20">
        <v>6.1</v>
      </c>
      <c r="D10" s="20">
        <v>-5</v>
      </c>
      <c r="E10" s="20">
        <v>-20</v>
      </c>
      <c r="F10" s="20">
        <v>6</v>
      </c>
      <c r="G10" s="21">
        <v>-10</v>
      </c>
    </row>
    <row r="11" spans="1:7" ht="12.75">
      <c r="A11" s="19" t="s">
        <v>25</v>
      </c>
      <c r="B11" s="20">
        <v>12</v>
      </c>
      <c r="C11" s="20">
        <v>4</v>
      </c>
      <c r="D11" s="20">
        <v>-5</v>
      </c>
      <c r="E11" s="20">
        <v>-10</v>
      </c>
      <c r="F11" s="20">
        <v>6</v>
      </c>
      <c r="G11" s="21">
        <v>-10</v>
      </c>
    </row>
    <row r="12" spans="1:7" ht="12.75">
      <c r="A12" s="19" t="s">
        <v>26</v>
      </c>
      <c r="B12" s="20">
        <v>14</v>
      </c>
      <c r="C12" s="20">
        <v>5</v>
      </c>
      <c r="D12" s="20">
        <v>25</v>
      </c>
      <c r="E12" s="20">
        <v>-15</v>
      </c>
      <c r="F12" s="20">
        <v>6</v>
      </c>
      <c r="G12" s="21">
        <v>35</v>
      </c>
    </row>
    <row r="13" spans="1:7" ht="12.75">
      <c r="A13" s="19" t="s">
        <v>27</v>
      </c>
      <c r="B13" s="20">
        <v>15</v>
      </c>
      <c r="C13" s="20">
        <v>5</v>
      </c>
      <c r="D13" s="20">
        <v>15</v>
      </c>
      <c r="E13" s="20">
        <v>75</v>
      </c>
      <c r="F13" s="20">
        <v>6</v>
      </c>
      <c r="G13" s="21">
        <v>35</v>
      </c>
    </row>
    <row r="14" spans="1:7" ht="13.5" thickBot="1">
      <c r="A14" s="22" t="s">
        <v>28</v>
      </c>
      <c r="B14" s="23">
        <f aca="true" t="shared" si="0" ref="B14:G14">NPV($F$4,B8:B13)</f>
        <v>8.009543768453742</v>
      </c>
      <c r="C14" s="23">
        <f t="shared" si="0"/>
        <v>2.1953216235580917</v>
      </c>
      <c r="D14" s="23">
        <f t="shared" si="0"/>
        <v>1.8498185314921671</v>
      </c>
      <c r="E14" s="23">
        <f t="shared" si="0"/>
        <v>7.5076714732149155</v>
      </c>
      <c r="F14" s="23">
        <f t="shared" si="0"/>
        <v>5.692247641699917</v>
      </c>
      <c r="G14" s="24">
        <f t="shared" si="0"/>
        <v>5.927254655716555</v>
      </c>
    </row>
    <row r="15" ht="3.75" customHeight="1" thickBot="1" thickTop="1"/>
    <row r="16" spans="1:12" ht="14.25" thickBot="1" thickTop="1">
      <c r="A16" s="13" t="s">
        <v>69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</row>
    <row r="17" spans="1:12" ht="14.25" thickBot="1" thickTop="1">
      <c r="A17" s="16"/>
      <c r="B17" s="25">
        <v>0</v>
      </c>
      <c r="C17" s="26">
        <v>0</v>
      </c>
      <c r="D17" s="26">
        <v>0</v>
      </c>
      <c r="E17" s="26">
        <v>0</v>
      </c>
      <c r="F17" s="26">
        <v>0</v>
      </c>
      <c r="G17" s="27">
        <v>0</v>
      </c>
      <c r="H17" s="28"/>
      <c r="I17" s="28"/>
      <c r="J17" s="28"/>
      <c r="K17" s="28"/>
      <c r="L17" s="29"/>
    </row>
    <row r="18" spans="1:12" ht="4.5" customHeight="1" thickTop="1">
      <c r="A18" s="1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</row>
    <row r="19" spans="1:12" ht="13.5" thickBot="1">
      <c r="A19" s="30" t="s">
        <v>30</v>
      </c>
      <c r="B19" s="28"/>
      <c r="C19" s="28"/>
      <c r="D19" s="28"/>
      <c r="E19" s="28"/>
      <c r="F19" s="28"/>
      <c r="G19" s="28"/>
      <c r="H19" s="28"/>
      <c r="I19" s="17" t="s">
        <v>7</v>
      </c>
      <c r="J19" s="28"/>
      <c r="K19" s="31" t="s">
        <v>31</v>
      </c>
      <c r="L19" s="18" t="s">
        <v>32</v>
      </c>
    </row>
    <row r="20" spans="1:12" ht="13.5" thickTop="1">
      <c r="A20" s="19" t="s">
        <v>22</v>
      </c>
      <c r="B20" s="32">
        <f aca="true" t="shared" si="1" ref="B20:G25">B$17*B8</f>
        <v>0</v>
      </c>
      <c r="C20" s="33">
        <f t="shared" si="1"/>
        <v>0</v>
      </c>
      <c r="D20" s="33">
        <f t="shared" si="1"/>
        <v>0</v>
      </c>
      <c r="E20" s="33">
        <f t="shared" si="1"/>
        <v>0</v>
      </c>
      <c r="F20" s="33">
        <f t="shared" si="1"/>
        <v>0</v>
      </c>
      <c r="G20" s="34">
        <f t="shared" si="1"/>
        <v>0</v>
      </c>
      <c r="H20" s="20"/>
      <c r="I20" s="20">
        <f aca="true" t="shared" si="2" ref="I20:I25">SUM(B20:G20)</f>
        <v>0</v>
      </c>
      <c r="J20" s="20"/>
      <c r="K20" s="20">
        <v>45</v>
      </c>
      <c r="L20" s="35">
        <f aca="true" t="shared" si="3" ref="L20:L25">I20+K20</f>
        <v>45</v>
      </c>
    </row>
    <row r="21" spans="1:12" ht="12.75">
      <c r="A21" s="19" t="s">
        <v>23</v>
      </c>
      <c r="B21" s="36">
        <f t="shared" si="1"/>
        <v>0</v>
      </c>
      <c r="C21" s="20">
        <f t="shared" si="1"/>
        <v>0</v>
      </c>
      <c r="D21" s="20">
        <f t="shared" si="1"/>
        <v>0</v>
      </c>
      <c r="E21" s="20">
        <f t="shared" si="1"/>
        <v>0</v>
      </c>
      <c r="F21" s="20">
        <f t="shared" si="1"/>
        <v>0</v>
      </c>
      <c r="G21" s="37">
        <f t="shared" si="1"/>
        <v>0</v>
      </c>
      <c r="H21" s="20"/>
      <c r="I21" s="20">
        <f t="shared" si="2"/>
        <v>0</v>
      </c>
      <c r="J21" s="20"/>
      <c r="K21" s="20">
        <v>30</v>
      </c>
      <c r="L21" s="38">
        <f t="shared" si="3"/>
        <v>30</v>
      </c>
    </row>
    <row r="22" spans="1:12" ht="12.75">
      <c r="A22" s="19" t="s">
        <v>24</v>
      </c>
      <c r="B22" s="36">
        <f t="shared" si="1"/>
        <v>0</v>
      </c>
      <c r="C22" s="20">
        <f t="shared" si="1"/>
        <v>0</v>
      </c>
      <c r="D22" s="20">
        <f t="shared" si="1"/>
        <v>0</v>
      </c>
      <c r="E22" s="20">
        <f t="shared" si="1"/>
        <v>0</v>
      </c>
      <c r="F22" s="20">
        <f t="shared" si="1"/>
        <v>0</v>
      </c>
      <c r="G22" s="37">
        <f t="shared" si="1"/>
        <v>0</v>
      </c>
      <c r="H22" s="20"/>
      <c r="I22" s="20">
        <f t="shared" si="2"/>
        <v>0</v>
      </c>
      <c r="J22" s="20"/>
      <c r="K22" s="20">
        <v>20</v>
      </c>
      <c r="L22" s="38">
        <f t="shared" si="3"/>
        <v>20</v>
      </c>
    </row>
    <row r="23" spans="1:12" ht="12.75">
      <c r="A23" s="19" t="s">
        <v>25</v>
      </c>
      <c r="B23" s="36">
        <f t="shared" si="1"/>
        <v>0</v>
      </c>
      <c r="C23" s="20">
        <f t="shared" si="1"/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37">
        <f t="shared" si="1"/>
        <v>0</v>
      </c>
      <c r="H23" s="20"/>
      <c r="I23" s="20">
        <f t="shared" si="2"/>
        <v>0</v>
      </c>
      <c r="J23" s="20"/>
      <c r="K23" s="20">
        <v>0</v>
      </c>
      <c r="L23" s="38">
        <f t="shared" si="3"/>
        <v>0</v>
      </c>
    </row>
    <row r="24" spans="1:12" ht="12.75">
      <c r="A24" s="19" t="s">
        <v>26</v>
      </c>
      <c r="B24" s="36">
        <f t="shared" si="1"/>
        <v>0</v>
      </c>
      <c r="C24" s="20">
        <f t="shared" si="1"/>
        <v>0</v>
      </c>
      <c r="D24" s="20">
        <f t="shared" si="1"/>
        <v>0</v>
      </c>
      <c r="E24" s="20">
        <f t="shared" si="1"/>
        <v>0</v>
      </c>
      <c r="F24" s="20">
        <f t="shared" si="1"/>
        <v>0</v>
      </c>
      <c r="G24" s="37">
        <f t="shared" si="1"/>
        <v>0</v>
      </c>
      <c r="H24" s="20"/>
      <c r="I24" s="20">
        <f t="shared" si="2"/>
        <v>0</v>
      </c>
      <c r="J24" s="20"/>
      <c r="K24" s="20">
        <v>0</v>
      </c>
      <c r="L24" s="38">
        <f t="shared" si="3"/>
        <v>0</v>
      </c>
    </row>
    <row r="25" spans="1:12" ht="13.5" thickBot="1">
      <c r="A25" s="19" t="s">
        <v>27</v>
      </c>
      <c r="B25" s="39">
        <f t="shared" si="1"/>
        <v>0</v>
      </c>
      <c r="C25" s="40">
        <f t="shared" si="1"/>
        <v>0</v>
      </c>
      <c r="D25" s="40">
        <f t="shared" si="1"/>
        <v>0</v>
      </c>
      <c r="E25" s="40">
        <f t="shared" si="1"/>
        <v>0</v>
      </c>
      <c r="F25" s="40">
        <f t="shared" si="1"/>
        <v>0</v>
      </c>
      <c r="G25" s="41">
        <f t="shared" si="1"/>
        <v>0</v>
      </c>
      <c r="H25" s="20"/>
      <c r="I25" s="20">
        <f t="shared" si="2"/>
        <v>0</v>
      </c>
      <c r="J25" s="20"/>
      <c r="K25" s="20">
        <v>0</v>
      </c>
      <c r="L25" s="42">
        <f t="shared" si="3"/>
        <v>0</v>
      </c>
    </row>
    <row r="26" spans="1:12" ht="3" customHeight="1" thickTop="1">
      <c r="A26" s="16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9"/>
    </row>
    <row r="27" spans="1:12" ht="13.5" thickBot="1">
      <c r="A27" s="43" t="s">
        <v>33</v>
      </c>
      <c r="B27" s="20"/>
      <c r="C27" s="20"/>
      <c r="D27" s="20"/>
      <c r="E27" s="20"/>
      <c r="F27" s="20"/>
      <c r="G27" s="20"/>
      <c r="H27" s="20"/>
      <c r="I27" s="44" t="s">
        <v>7</v>
      </c>
      <c r="J27" s="20"/>
      <c r="K27" s="20"/>
      <c r="L27" s="29"/>
    </row>
    <row r="28" spans="1:12" ht="14.25" thickBot="1" thickTop="1">
      <c r="A28" s="22" t="s">
        <v>28</v>
      </c>
      <c r="B28" s="23">
        <f aca="true" t="shared" si="4" ref="B28:G28">B17*B14</f>
        <v>0</v>
      </c>
      <c r="C28" s="23">
        <f t="shared" si="4"/>
        <v>0</v>
      </c>
      <c r="D28" s="23">
        <f t="shared" si="4"/>
        <v>0</v>
      </c>
      <c r="E28" s="23">
        <f t="shared" si="4"/>
        <v>0</v>
      </c>
      <c r="F28" s="23">
        <f t="shared" si="4"/>
        <v>0</v>
      </c>
      <c r="G28" s="23">
        <f t="shared" si="4"/>
        <v>0</v>
      </c>
      <c r="H28" s="23"/>
      <c r="I28" s="45">
        <f>SUM(B28:H28)</f>
        <v>0</v>
      </c>
      <c r="J28" s="23"/>
      <c r="K28" s="23"/>
      <c r="L28" s="46"/>
    </row>
    <row r="29" ht="13.5" thickTop="1"/>
    <row r="30" ht="13.5" thickBot="1"/>
    <row r="31" spans="1:12" ht="13.5" thickTop="1">
      <c r="A31" s="101" t="s">
        <v>8</v>
      </c>
      <c r="B31" s="102"/>
      <c r="C31" s="96"/>
      <c r="D31" s="96"/>
      <c r="E31" s="96"/>
      <c r="F31" s="96"/>
      <c r="G31" s="96"/>
      <c r="H31" s="96"/>
      <c r="I31" s="96"/>
      <c r="J31" s="96"/>
      <c r="K31" s="96"/>
      <c r="L31" s="97"/>
    </row>
    <row r="32" spans="1:12" ht="12.75">
      <c r="A32" s="103" t="s">
        <v>70</v>
      </c>
      <c r="B32" s="104"/>
      <c r="C32" s="95"/>
      <c r="D32" s="95"/>
      <c r="E32" s="95"/>
      <c r="F32" s="95"/>
      <c r="G32" s="95"/>
      <c r="H32" s="95"/>
      <c r="I32" s="95"/>
      <c r="J32" s="95"/>
      <c r="K32" s="95"/>
      <c r="L32" s="98"/>
    </row>
    <row r="33" spans="1:12" ht="12.75">
      <c r="A33" s="103" t="s">
        <v>71</v>
      </c>
      <c r="B33" s="104"/>
      <c r="C33" s="95"/>
      <c r="D33" s="95"/>
      <c r="E33" s="95"/>
      <c r="F33" s="95"/>
      <c r="G33" s="95"/>
      <c r="H33" s="95"/>
      <c r="I33" s="95"/>
      <c r="J33" s="95"/>
      <c r="K33" s="95"/>
      <c r="L33" s="98"/>
    </row>
    <row r="34" spans="1:12" ht="12.75">
      <c r="A34" s="103" t="s">
        <v>72</v>
      </c>
      <c r="B34" s="104"/>
      <c r="C34" s="95"/>
      <c r="D34" s="95"/>
      <c r="E34" s="95"/>
      <c r="F34" s="95"/>
      <c r="G34" s="95"/>
      <c r="H34" s="95"/>
      <c r="I34" s="95"/>
      <c r="J34" s="95"/>
      <c r="K34" s="95"/>
      <c r="L34" s="98"/>
    </row>
    <row r="35" spans="1:12" ht="12.75">
      <c r="A35" s="103"/>
      <c r="B35" s="104"/>
      <c r="C35" s="95"/>
      <c r="D35" s="95"/>
      <c r="E35" s="95"/>
      <c r="F35" s="95"/>
      <c r="G35" s="95"/>
      <c r="H35" s="95"/>
      <c r="I35" s="95"/>
      <c r="J35" s="95"/>
      <c r="K35" s="95"/>
      <c r="L35" s="98"/>
    </row>
    <row r="36" spans="1:12" ht="12.75">
      <c r="A36" s="105" t="s">
        <v>9</v>
      </c>
      <c r="B36" s="104"/>
      <c r="C36" s="95"/>
      <c r="D36" s="95"/>
      <c r="E36" s="95"/>
      <c r="F36" s="95"/>
      <c r="G36" s="95"/>
      <c r="H36" s="95"/>
      <c r="I36" s="95"/>
      <c r="J36" s="95"/>
      <c r="K36" s="95"/>
      <c r="L36" s="98"/>
    </row>
    <row r="37" spans="1:12" ht="12.75">
      <c r="A37" s="103" t="s">
        <v>73</v>
      </c>
      <c r="B37" s="104"/>
      <c r="C37" s="95"/>
      <c r="D37" s="95"/>
      <c r="E37" s="95"/>
      <c r="F37" s="95"/>
      <c r="G37" s="95"/>
      <c r="H37" s="95"/>
      <c r="I37" s="95"/>
      <c r="J37" s="95"/>
      <c r="K37" s="95"/>
      <c r="L37" s="98"/>
    </row>
    <row r="38" spans="1:12" ht="12.75">
      <c r="A38" s="103" t="s">
        <v>74</v>
      </c>
      <c r="B38" s="104"/>
      <c r="C38" s="95"/>
      <c r="D38" s="95"/>
      <c r="E38" s="95"/>
      <c r="F38" s="95"/>
      <c r="G38" s="95"/>
      <c r="H38" s="95"/>
      <c r="I38" s="95"/>
      <c r="J38" s="95"/>
      <c r="K38" s="95"/>
      <c r="L38" s="98"/>
    </row>
    <row r="39" spans="1:12" ht="12.75">
      <c r="A39" s="103" t="s">
        <v>75</v>
      </c>
      <c r="B39" s="104"/>
      <c r="C39" s="95"/>
      <c r="D39" s="95"/>
      <c r="E39" s="95"/>
      <c r="F39" s="95"/>
      <c r="G39" s="95"/>
      <c r="H39" s="95"/>
      <c r="I39" s="95"/>
      <c r="J39" s="95"/>
      <c r="K39" s="95"/>
      <c r="L39" s="98"/>
    </row>
    <row r="40" spans="1:12" ht="12.75">
      <c r="A40" s="103" t="s">
        <v>76</v>
      </c>
      <c r="B40" s="104"/>
      <c r="C40" s="95"/>
      <c r="D40" s="95"/>
      <c r="E40" s="95"/>
      <c r="F40" s="95"/>
      <c r="G40" s="95"/>
      <c r="H40" s="95"/>
      <c r="I40" s="95"/>
      <c r="J40" s="95"/>
      <c r="K40" s="95"/>
      <c r="L40" s="98"/>
    </row>
    <row r="41" spans="1:12" ht="12.75">
      <c r="A41" s="103" t="s">
        <v>77</v>
      </c>
      <c r="B41" s="104"/>
      <c r="C41" s="95"/>
      <c r="D41" s="95"/>
      <c r="E41" s="95"/>
      <c r="F41" s="95"/>
      <c r="G41" s="95"/>
      <c r="H41" s="95"/>
      <c r="I41" s="95"/>
      <c r="J41" s="95"/>
      <c r="K41" s="95"/>
      <c r="L41" s="98"/>
    </row>
    <row r="42" spans="1:12" ht="12.75">
      <c r="A42" s="103" t="s">
        <v>78</v>
      </c>
      <c r="B42" s="104"/>
      <c r="C42" s="95"/>
      <c r="D42" s="95"/>
      <c r="E42" s="95"/>
      <c r="F42" s="95"/>
      <c r="G42" s="95"/>
      <c r="H42" s="95"/>
      <c r="I42" s="95"/>
      <c r="J42" s="95"/>
      <c r="K42" s="95"/>
      <c r="L42" s="98"/>
    </row>
    <row r="43" spans="1:12" ht="12.75">
      <c r="A43" s="103"/>
      <c r="B43" s="104" t="s">
        <v>79</v>
      </c>
      <c r="C43" s="95"/>
      <c r="D43" s="95"/>
      <c r="E43" s="95"/>
      <c r="F43" s="95"/>
      <c r="G43" s="95"/>
      <c r="H43" s="95"/>
      <c r="I43" s="95"/>
      <c r="J43" s="95"/>
      <c r="K43" s="95"/>
      <c r="L43" s="98"/>
    </row>
    <row r="44" spans="1:12" ht="12.75">
      <c r="A44" s="103"/>
      <c r="B44" s="104" t="s">
        <v>80</v>
      </c>
      <c r="C44" s="95"/>
      <c r="D44" s="95"/>
      <c r="E44" s="95"/>
      <c r="F44" s="95"/>
      <c r="G44" s="95"/>
      <c r="H44" s="95"/>
      <c r="I44" s="95"/>
      <c r="J44" s="95"/>
      <c r="K44" s="95"/>
      <c r="L44" s="98"/>
    </row>
    <row r="45" spans="1:12" ht="12.75">
      <c r="A45" s="103" t="s">
        <v>81</v>
      </c>
      <c r="B45" s="104"/>
      <c r="C45" s="95"/>
      <c r="D45" s="95"/>
      <c r="E45" s="95"/>
      <c r="F45" s="95"/>
      <c r="G45" s="95"/>
      <c r="H45" s="95"/>
      <c r="I45" s="95"/>
      <c r="J45" s="95"/>
      <c r="K45" s="95"/>
      <c r="L45" s="98"/>
    </row>
    <row r="46" spans="1:12" ht="12.75">
      <c r="A46" s="103"/>
      <c r="B46" s="104" t="s">
        <v>82</v>
      </c>
      <c r="C46" s="95"/>
      <c r="D46" s="95"/>
      <c r="E46" s="95"/>
      <c r="F46" s="95"/>
      <c r="G46" s="95"/>
      <c r="H46" s="95"/>
      <c r="I46" s="95"/>
      <c r="J46" s="95"/>
      <c r="K46" s="95"/>
      <c r="L46" s="98"/>
    </row>
    <row r="47" spans="1:12" ht="12.75">
      <c r="A47" s="103" t="s">
        <v>83</v>
      </c>
      <c r="B47" s="104"/>
      <c r="C47" s="95"/>
      <c r="D47" s="95"/>
      <c r="E47" s="95"/>
      <c r="F47" s="95"/>
      <c r="G47" s="95"/>
      <c r="H47" s="95"/>
      <c r="I47" s="95"/>
      <c r="J47" s="95"/>
      <c r="K47" s="95"/>
      <c r="L47" s="98"/>
    </row>
    <row r="48" spans="1:12" ht="12.75">
      <c r="A48" s="103"/>
      <c r="B48" s="104"/>
      <c r="C48" s="95"/>
      <c r="D48" s="95"/>
      <c r="E48" s="95"/>
      <c r="F48" s="95"/>
      <c r="G48" s="95"/>
      <c r="H48" s="95"/>
      <c r="I48" s="95"/>
      <c r="J48" s="95"/>
      <c r="K48" s="95"/>
      <c r="L48" s="98"/>
    </row>
    <row r="49" spans="1:12" ht="12.75">
      <c r="A49" s="105" t="s">
        <v>10</v>
      </c>
      <c r="B49" s="104"/>
      <c r="C49" s="95"/>
      <c r="D49" s="95"/>
      <c r="E49" s="95"/>
      <c r="F49" s="95"/>
      <c r="G49" s="95"/>
      <c r="H49" s="95"/>
      <c r="I49" s="95"/>
      <c r="J49" s="95"/>
      <c r="K49" s="95"/>
      <c r="L49" s="98"/>
    </row>
    <row r="50" spans="1:12" ht="12.75">
      <c r="A50" s="103" t="s">
        <v>84</v>
      </c>
      <c r="B50" s="104"/>
      <c r="C50" s="95"/>
      <c r="D50" s="95"/>
      <c r="E50" s="95"/>
      <c r="F50" s="95"/>
      <c r="G50" s="95"/>
      <c r="H50" s="95"/>
      <c r="I50" s="95"/>
      <c r="J50" s="95"/>
      <c r="K50" s="95"/>
      <c r="L50" s="98"/>
    </row>
    <row r="51" spans="1:12" ht="12.75">
      <c r="A51" s="103" t="s">
        <v>85</v>
      </c>
      <c r="B51" s="104"/>
      <c r="C51" s="95"/>
      <c r="D51" s="95"/>
      <c r="E51" s="95"/>
      <c r="F51" s="95"/>
      <c r="G51" s="95"/>
      <c r="H51" s="95"/>
      <c r="I51" s="95"/>
      <c r="J51" s="95"/>
      <c r="K51" s="95"/>
      <c r="L51" s="98"/>
    </row>
    <row r="52" spans="1:12" ht="12.75">
      <c r="A52" s="103" t="s">
        <v>86</v>
      </c>
      <c r="B52" s="104"/>
      <c r="C52" s="95"/>
      <c r="D52" s="95"/>
      <c r="E52" s="95"/>
      <c r="F52" s="95"/>
      <c r="G52" s="95"/>
      <c r="H52" s="95"/>
      <c r="I52" s="95"/>
      <c r="J52" s="95"/>
      <c r="K52" s="95"/>
      <c r="L52" s="98"/>
    </row>
    <row r="53" spans="1:12" ht="12.75">
      <c r="A53" s="103"/>
      <c r="B53" s="104"/>
      <c r="C53" s="95"/>
      <c r="D53" s="95"/>
      <c r="E53" s="95"/>
      <c r="F53" s="95"/>
      <c r="G53" s="95"/>
      <c r="H53" s="95"/>
      <c r="I53" s="95"/>
      <c r="J53" s="95"/>
      <c r="K53" s="95"/>
      <c r="L53" s="98"/>
    </row>
    <row r="54" spans="1:12" ht="12.75">
      <c r="A54" s="103" t="s">
        <v>87</v>
      </c>
      <c r="B54" s="104"/>
      <c r="C54" s="95"/>
      <c r="D54" s="95"/>
      <c r="E54" s="95"/>
      <c r="F54" s="95"/>
      <c r="G54" s="95"/>
      <c r="H54" s="95"/>
      <c r="I54" s="95"/>
      <c r="J54" s="95"/>
      <c r="K54" s="95"/>
      <c r="L54" s="98"/>
    </row>
    <row r="55" spans="1:12" ht="12.75">
      <c r="A55" s="103" t="s">
        <v>88</v>
      </c>
      <c r="B55" s="104"/>
      <c r="C55" s="95"/>
      <c r="D55" s="95"/>
      <c r="E55" s="95"/>
      <c r="F55" s="95"/>
      <c r="G55" s="95"/>
      <c r="H55" s="95"/>
      <c r="I55" s="95"/>
      <c r="J55" s="95"/>
      <c r="K55" s="95"/>
      <c r="L55" s="98"/>
    </row>
    <row r="56" spans="1:12" ht="12.75">
      <c r="A56" s="103" t="s">
        <v>89</v>
      </c>
      <c r="B56" s="104"/>
      <c r="C56" s="95"/>
      <c r="D56" s="95"/>
      <c r="E56" s="95"/>
      <c r="F56" s="95"/>
      <c r="G56" s="95"/>
      <c r="H56" s="95"/>
      <c r="I56" s="95"/>
      <c r="J56" s="95"/>
      <c r="K56" s="95"/>
      <c r="L56" s="98"/>
    </row>
    <row r="57" spans="1:12" ht="12.75">
      <c r="A57" s="103" t="s">
        <v>90</v>
      </c>
      <c r="B57" s="104"/>
      <c r="C57" s="95"/>
      <c r="D57" s="95"/>
      <c r="E57" s="95"/>
      <c r="F57" s="95"/>
      <c r="G57" s="95"/>
      <c r="H57" s="95"/>
      <c r="I57" s="95"/>
      <c r="J57" s="95"/>
      <c r="K57" s="95"/>
      <c r="L57" s="98"/>
    </row>
    <row r="58" spans="1:12" ht="13.5" thickBot="1">
      <c r="A58" s="106" t="s">
        <v>91</v>
      </c>
      <c r="B58" s="107"/>
      <c r="C58" s="99"/>
      <c r="D58" s="99"/>
      <c r="E58" s="99"/>
      <c r="F58" s="99"/>
      <c r="G58" s="99"/>
      <c r="H58" s="99"/>
      <c r="I58" s="99"/>
      <c r="J58" s="99"/>
      <c r="K58" s="99"/>
      <c r="L58" s="100"/>
    </row>
    <row r="59" ht="13.5" thickTop="1"/>
  </sheetData>
  <sheetProtection/>
  <printOptions/>
  <pageMargins left="0.75" right="0.75" top="1" bottom="1" header="0.5" footer="0.5"/>
  <pageSetup fitToHeight="1" fitToWidth="1" orientation="portrait" scale="91" r:id="rId1"/>
  <headerFooter alignWithMargins="0">
    <oddHeader>&amp;C&amp;F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zoomScalePageLayoutView="0" workbookViewId="0" topLeftCell="A1">
      <selection activeCell="B17" sqref="B17:G17"/>
    </sheetView>
  </sheetViews>
  <sheetFormatPr defaultColWidth="7.7109375" defaultRowHeight="12.75"/>
  <cols>
    <col min="1" max="7" width="7.7109375" style="2" customWidth="1"/>
    <col min="8" max="8" width="1.1484375" style="2" customWidth="1"/>
    <col min="9" max="9" width="7.7109375" style="2" customWidth="1"/>
    <col min="10" max="10" width="1.57421875" style="2" customWidth="1"/>
    <col min="11" max="11" width="8.28125" style="2" customWidth="1"/>
    <col min="12" max="16384" width="7.7109375" style="2" customWidth="1"/>
  </cols>
  <sheetData>
    <row r="1" ht="13.5" thickBot="1">
      <c r="A1" s="1" t="s">
        <v>68</v>
      </c>
    </row>
    <row r="2" spans="1:11" ht="13.5" thickTop="1">
      <c r="A2" s="3" t="s">
        <v>12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>
      <c r="A3" s="6" t="s">
        <v>13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3.5" thickBot="1">
      <c r="A4" s="9" t="s">
        <v>14</v>
      </c>
      <c r="B4" s="10"/>
      <c r="C4" s="10"/>
      <c r="D4" s="10"/>
      <c r="E4" s="10"/>
      <c r="F4" s="11">
        <v>0.05</v>
      </c>
      <c r="G4" s="10"/>
      <c r="H4" s="10"/>
      <c r="I4" s="10"/>
      <c r="J4" s="10"/>
      <c r="K4" s="12"/>
    </row>
    <row r="5" ht="4.5" customHeight="1" thickBot="1" thickTop="1"/>
    <row r="6" spans="1:7" ht="13.5" thickTop="1">
      <c r="A6" s="13" t="s">
        <v>15</v>
      </c>
      <c r="B6" s="14"/>
      <c r="C6" s="14"/>
      <c r="D6" s="14"/>
      <c r="E6" s="14"/>
      <c r="F6" s="14"/>
      <c r="G6" s="15"/>
    </row>
    <row r="7" spans="1:7" ht="12.75">
      <c r="A7" s="16"/>
      <c r="B7" s="17" t="s">
        <v>16</v>
      </c>
      <c r="C7" s="17" t="s">
        <v>17</v>
      </c>
      <c r="D7" s="17" t="s">
        <v>18</v>
      </c>
      <c r="E7" s="17" t="s">
        <v>19</v>
      </c>
      <c r="F7" s="17" t="s">
        <v>20</v>
      </c>
      <c r="G7" s="18" t="s">
        <v>21</v>
      </c>
    </row>
    <row r="8" spans="1:7" ht="12.75">
      <c r="A8" s="19" t="s">
        <v>22</v>
      </c>
      <c r="B8" s="20">
        <v>-5</v>
      </c>
      <c r="C8" s="20">
        <v>-9</v>
      </c>
      <c r="D8" s="20">
        <v>-12</v>
      </c>
      <c r="E8" s="20">
        <v>-7</v>
      </c>
      <c r="F8" s="20">
        <v>-20</v>
      </c>
      <c r="G8" s="21">
        <v>-18</v>
      </c>
    </row>
    <row r="9" spans="1:7" ht="12.75">
      <c r="A9" s="19" t="s">
        <v>23</v>
      </c>
      <c r="B9" s="20">
        <v>-6</v>
      </c>
      <c r="C9" s="20">
        <v>-6</v>
      </c>
      <c r="D9" s="20">
        <v>-10</v>
      </c>
      <c r="E9" s="20">
        <v>-5</v>
      </c>
      <c r="F9" s="20">
        <v>6</v>
      </c>
      <c r="G9" s="21">
        <v>-15</v>
      </c>
    </row>
    <row r="10" spans="1:7" ht="12.75">
      <c r="A10" s="19" t="s">
        <v>24</v>
      </c>
      <c r="B10" s="20">
        <v>-16</v>
      </c>
      <c r="C10" s="20">
        <v>6.1</v>
      </c>
      <c r="D10" s="20">
        <v>-5</v>
      </c>
      <c r="E10" s="20">
        <v>-20</v>
      </c>
      <c r="F10" s="20">
        <v>6</v>
      </c>
      <c r="G10" s="21">
        <v>-10</v>
      </c>
    </row>
    <row r="11" spans="1:7" ht="12.75">
      <c r="A11" s="19" t="s">
        <v>25</v>
      </c>
      <c r="B11" s="20">
        <v>12</v>
      </c>
      <c r="C11" s="20">
        <v>4</v>
      </c>
      <c r="D11" s="20">
        <v>-5</v>
      </c>
      <c r="E11" s="20">
        <v>-10</v>
      </c>
      <c r="F11" s="20">
        <v>6</v>
      </c>
      <c r="G11" s="21">
        <v>-10</v>
      </c>
    </row>
    <row r="12" spans="1:7" ht="12.75">
      <c r="A12" s="19" t="s">
        <v>26</v>
      </c>
      <c r="B12" s="20">
        <v>14</v>
      </c>
      <c r="C12" s="20">
        <v>5</v>
      </c>
      <c r="D12" s="20">
        <v>25</v>
      </c>
      <c r="E12" s="20">
        <v>-15</v>
      </c>
      <c r="F12" s="20">
        <v>6</v>
      </c>
      <c r="G12" s="21">
        <v>35</v>
      </c>
    </row>
    <row r="13" spans="1:7" ht="12.75">
      <c r="A13" s="19" t="s">
        <v>27</v>
      </c>
      <c r="B13" s="20">
        <v>15</v>
      </c>
      <c r="C13" s="20">
        <v>5</v>
      </c>
      <c r="D13" s="20">
        <v>15</v>
      </c>
      <c r="E13" s="20">
        <v>75</v>
      </c>
      <c r="F13" s="20">
        <v>6</v>
      </c>
      <c r="G13" s="21">
        <v>35</v>
      </c>
    </row>
    <row r="14" spans="1:7" ht="13.5" thickBot="1">
      <c r="A14" s="22" t="s">
        <v>28</v>
      </c>
      <c r="B14" s="23">
        <f aca="true" t="shared" si="0" ref="B14:G14">NPV($F$4,B8:B13)</f>
        <v>8.009543768453742</v>
      </c>
      <c r="C14" s="23">
        <f t="shared" si="0"/>
        <v>2.1953216235580917</v>
      </c>
      <c r="D14" s="23">
        <f t="shared" si="0"/>
        <v>1.8498185314921671</v>
      </c>
      <c r="E14" s="23">
        <f t="shared" si="0"/>
        <v>7.5076714732149155</v>
      </c>
      <c r="F14" s="23">
        <f t="shared" si="0"/>
        <v>5.692247641699917</v>
      </c>
      <c r="G14" s="24">
        <f t="shared" si="0"/>
        <v>5.927254655716555</v>
      </c>
    </row>
    <row r="15" ht="3.75" customHeight="1" thickBot="1" thickTop="1"/>
    <row r="16" spans="1:12" ht="14.25" thickBot="1" thickTop="1">
      <c r="A16" s="13" t="s">
        <v>69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</row>
    <row r="17" spans="1:12" ht="14.25" thickBot="1" thickTop="1">
      <c r="A17" s="16"/>
      <c r="B17" s="25">
        <v>0</v>
      </c>
      <c r="C17" s="26">
        <v>0</v>
      </c>
      <c r="D17" s="26">
        <v>0</v>
      </c>
      <c r="E17" s="26">
        <v>0</v>
      </c>
      <c r="F17" s="26">
        <v>0</v>
      </c>
      <c r="G17" s="27">
        <v>0</v>
      </c>
      <c r="H17" s="28"/>
      <c r="I17" s="28"/>
      <c r="J17" s="28"/>
      <c r="K17" s="28"/>
      <c r="L17" s="29"/>
    </row>
    <row r="18" spans="1:12" ht="4.5" customHeight="1" thickTop="1">
      <c r="A18" s="1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</row>
    <row r="19" spans="1:12" ht="13.5" thickBot="1">
      <c r="A19" s="30" t="s">
        <v>30</v>
      </c>
      <c r="B19" s="28"/>
      <c r="C19" s="28"/>
      <c r="D19" s="28"/>
      <c r="E19" s="28"/>
      <c r="F19" s="28"/>
      <c r="G19" s="28"/>
      <c r="H19" s="28"/>
      <c r="I19" s="17" t="s">
        <v>7</v>
      </c>
      <c r="J19" s="28"/>
      <c r="K19" s="31" t="s">
        <v>31</v>
      </c>
      <c r="L19" s="18" t="s">
        <v>32</v>
      </c>
    </row>
    <row r="20" spans="1:12" ht="13.5" thickTop="1">
      <c r="A20" s="19" t="s">
        <v>22</v>
      </c>
      <c r="B20" s="32">
        <f aca="true" t="shared" si="1" ref="B20:G25">B$17*B8</f>
        <v>0</v>
      </c>
      <c r="C20" s="33">
        <f t="shared" si="1"/>
        <v>0</v>
      </c>
      <c r="D20" s="33">
        <f t="shared" si="1"/>
        <v>0</v>
      </c>
      <c r="E20" s="33">
        <f t="shared" si="1"/>
        <v>0</v>
      </c>
      <c r="F20" s="33">
        <f t="shared" si="1"/>
        <v>0</v>
      </c>
      <c r="G20" s="34">
        <f t="shared" si="1"/>
        <v>0</v>
      </c>
      <c r="H20" s="20"/>
      <c r="I20" s="20">
        <f aca="true" t="shared" si="2" ref="I20:I25">SUM(B20:G20)</f>
        <v>0</v>
      </c>
      <c r="J20" s="20"/>
      <c r="K20" s="20">
        <v>45</v>
      </c>
      <c r="L20" s="35">
        <f aca="true" t="shared" si="3" ref="L20:L25">I20+K20</f>
        <v>45</v>
      </c>
    </row>
    <row r="21" spans="1:12" ht="12.75">
      <c r="A21" s="19" t="s">
        <v>23</v>
      </c>
      <c r="B21" s="36">
        <f t="shared" si="1"/>
        <v>0</v>
      </c>
      <c r="C21" s="20">
        <f t="shared" si="1"/>
        <v>0</v>
      </c>
      <c r="D21" s="20">
        <f t="shared" si="1"/>
        <v>0</v>
      </c>
      <c r="E21" s="20">
        <f t="shared" si="1"/>
        <v>0</v>
      </c>
      <c r="F21" s="20">
        <f t="shared" si="1"/>
        <v>0</v>
      </c>
      <c r="G21" s="37">
        <f t="shared" si="1"/>
        <v>0</v>
      </c>
      <c r="H21" s="20"/>
      <c r="I21" s="20">
        <f t="shared" si="2"/>
        <v>0</v>
      </c>
      <c r="J21" s="20"/>
      <c r="K21" s="20">
        <v>30</v>
      </c>
      <c r="L21" s="38">
        <f t="shared" si="3"/>
        <v>30</v>
      </c>
    </row>
    <row r="22" spans="1:12" ht="12.75">
      <c r="A22" s="19" t="s">
        <v>24</v>
      </c>
      <c r="B22" s="36">
        <f t="shared" si="1"/>
        <v>0</v>
      </c>
      <c r="C22" s="20">
        <f t="shared" si="1"/>
        <v>0</v>
      </c>
      <c r="D22" s="20">
        <f t="shared" si="1"/>
        <v>0</v>
      </c>
      <c r="E22" s="20">
        <f t="shared" si="1"/>
        <v>0</v>
      </c>
      <c r="F22" s="20">
        <f t="shared" si="1"/>
        <v>0</v>
      </c>
      <c r="G22" s="37">
        <f t="shared" si="1"/>
        <v>0</v>
      </c>
      <c r="H22" s="20"/>
      <c r="I22" s="20">
        <f t="shared" si="2"/>
        <v>0</v>
      </c>
      <c r="J22" s="20"/>
      <c r="K22" s="20">
        <v>20</v>
      </c>
      <c r="L22" s="38">
        <f t="shared" si="3"/>
        <v>20</v>
      </c>
    </row>
    <row r="23" spans="1:12" ht="12.75">
      <c r="A23" s="19" t="s">
        <v>25</v>
      </c>
      <c r="B23" s="36">
        <f t="shared" si="1"/>
        <v>0</v>
      </c>
      <c r="C23" s="20">
        <f t="shared" si="1"/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37">
        <f t="shared" si="1"/>
        <v>0</v>
      </c>
      <c r="H23" s="20"/>
      <c r="I23" s="20">
        <f t="shared" si="2"/>
        <v>0</v>
      </c>
      <c r="J23" s="20"/>
      <c r="K23" s="20">
        <v>0</v>
      </c>
      <c r="L23" s="38">
        <f t="shared" si="3"/>
        <v>0</v>
      </c>
    </row>
    <row r="24" spans="1:12" ht="12.75">
      <c r="A24" s="19" t="s">
        <v>26</v>
      </c>
      <c r="B24" s="36">
        <f t="shared" si="1"/>
        <v>0</v>
      </c>
      <c r="C24" s="20">
        <f t="shared" si="1"/>
        <v>0</v>
      </c>
      <c r="D24" s="20">
        <f t="shared" si="1"/>
        <v>0</v>
      </c>
      <c r="E24" s="20">
        <f t="shared" si="1"/>
        <v>0</v>
      </c>
      <c r="F24" s="20">
        <f t="shared" si="1"/>
        <v>0</v>
      </c>
      <c r="G24" s="37">
        <f t="shared" si="1"/>
        <v>0</v>
      </c>
      <c r="H24" s="20"/>
      <c r="I24" s="20">
        <f t="shared" si="2"/>
        <v>0</v>
      </c>
      <c r="J24" s="20"/>
      <c r="K24" s="20">
        <v>0</v>
      </c>
      <c r="L24" s="38">
        <f t="shared" si="3"/>
        <v>0</v>
      </c>
    </row>
    <row r="25" spans="1:12" ht="13.5" thickBot="1">
      <c r="A25" s="19" t="s">
        <v>27</v>
      </c>
      <c r="B25" s="39">
        <f t="shared" si="1"/>
        <v>0</v>
      </c>
      <c r="C25" s="40">
        <f t="shared" si="1"/>
        <v>0</v>
      </c>
      <c r="D25" s="40">
        <f t="shared" si="1"/>
        <v>0</v>
      </c>
      <c r="E25" s="40">
        <f t="shared" si="1"/>
        <v>0</v>
      </c>
      <c r="F25" s="40">
        <f t="shared" si="1"/>
        <v>0</v>
      </c>
      <c r="G25" s="41">
        <f t="shared" si="1"/>
        <v>0</v>
      </c>
      <c r="H25" s="20"/>
      <c r="I25" s="20">
        <f t="shared" si="2"/>
        <v>0</v>
      </c>
      <c r="J25" s="20"/>
      <c r="K25" s="20">
        <v>0</v>
      </c>
      <c r="L25" s="42">
        <f t="shared" si="3"/>
        <v>0</v>
      </c>
    </row>
    <row r="26" spans="1:12" ht="3" customHeight="1" thickTop="1">
      <c r="A26" s="16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9"/>
    </row>
    <row r="27" spans="1:12" ht="13.5" thickBot="1">
      <c r="A27" s="43" t="s">
        <v>33</v>
      </c>
      <c r="B27" s="20"/>
      <c r="C27" s="20"/>
      <c r="D27" s="20"/>
      <c r="E27" s="20"/>
      <c r="F27" s="20"/>
      <c r="G27" s="20"/>
      <c r="H27" s="20"/>
      <c r="I27" s="44" t="s">
        <v>7</v>
      </c>
      <c r="J27" s="20"/>
      <c r="K27" s="20"/>
      <c r="L27" s="29"/>
    </row>
    <row r="28" spans="1:12" ht="14.25" thickBot="1" thickTop="1">
      <c r="A28" s="22" t="s">
        <v>28</v>
      </c>
      <c r="B28" s="23">
        <f aca="true" t="shared" si="4" ref="B28:G28">B17*B14</f>
        <v>0</v>
      </c>
      <c r="C28" s="23">
        <f t="shared" si="4"/>
        <v>0</v>
      </c>
      <c r="D28" s="23">
        <f t="shared" si="4"/>
        <v>0</v>
      </c>
      <c r="E28" s="23">
        <f t="shared" si="4"/>
        <v>0</v>
      </c>
      <c r="F28" s="23">
        <f t="shared" si="4"/>
        <v>0</v>
      </c>
      <c r="G28" s="23">
        <f t="shared" si="4"/>
        <v>0</v>
      </c>
      <c r="H28" s="23"/>
      <c r="I28" s="45">
        <f>SUM(B28:H28)</f>
        <v>0</v>
      </c>
      <c r="J28" s="23"/>
      <c r="K28" s="23"/>
      <c r="L28" s="46"/>
    </row>
    <row r="29" ht="13.5" thickTop="1"/>
    <row r="30" ht="13.5" thickBot="1"/>
    <row r="31" spans="1:12" ht="13.5" thickTop="1">
      <c r="A31" s="101" t="s">
        <v>8</v>
      </c>
      <c r="B31" s="102"/>
      <c r="C31" s="96"/>
      <c r="D31" s="96"/>
      <c r="E31" s="96"/>
      <c r="F31" s="96"/>
      <c r="G31" s="96"/>
      <c r="H31" s="96"/>
      <c r="I31" s="96"/>
      <c r="J31" s="96"/>
      <c r="K31" s="96"/>
      <c r="L31" s="97"/>
    </row>
    <row r="32" spans="1:12" ht="12.75">
      <c r="A32" s="103" t="s">
        <v>70</v>
      </c>
      <c r="B32" s="104"/>
      <c r="C32" s="95"/>
      <c r="D32" s="95"/>
      <c r="E32" s="95"/>
      <c r="F32" s="95"/>
      <c r="G32" s="95"/>
      <c r="H32" s="95"/>
      <c r="I32" s="95"/>
      <c r="J32" s="95"/>
      <c r="K32" s="95"/>
      <c r="L32" s="98"/>
    </row>
    <row r="33" spans="1:12" ht="12.75">
      <c r="A33" s="103" t="s">
        <v>71</v>
      </c>
      <c r="B33" s="104"/>
      <c r="C33" s="95"/>
      <c r="D33" s="95"/>
      <c r="E33" s="95"/>
      <c r="F33" s="95"/>
      <c r="G33" s="95"/>
      <c r="H33" s="95"/>
      <c r="I33" s="95"/>
      <c r="J33" s="95"/>
      <c r="K33" s="95"/>
      <c r="L33" s="98"/>
    </row>
    <row r="34" spans="1:12" ht="12.75">
      <c r="A34" s="103" t="s">
        <v>72</v>
      </c>
      <c r="B34" s="104"/>
      <c r="C34" s="95"/>
      <c r="D34" s="95"/>
      <c r="E34" s="95"/>
      <c r="F34" s="95"/>
      <c r="G34" s="95"/>
      <c r="H34" s="95"/>
      <c r="I34" s="95"/>
      <c r="J34" s="95"/>
      <c r="K34" s="95"/>
      <c r="L34" s="98"/>
    </row>
    <row r="35" spans="1:12" ht="12.75">
      <c r="A35" s="103"/>
      <c r="B35" s="104"/>
      <c r="C35" s="95"/>
      <c r="D35" s="95"/>
      <c r="E35" s="95"/>
      <c r="F35" s="95"/>
      <c r="G35" s="95"/>
      <c r="H35" s="95"/>
      <c r="I35" s="95"/>
      <c r="J35" s="95"/>
      <c r="K35" s="95"/>
      <c r="L35" s="98"/>
    </row>
    <row r="36" spans="1:12" ht="12.75">
      <c r="A36" s="105" t="s">
        <v>9</v>
      </c>
      <c r="B36" s="104"/>
      <c r="C36" s="95"/>
      <c r="D36" s="95"/>
      <c r="E36" s="95"/>
      <c r="F36" s="95"/>
      <c r="G36" s="95"/>
      <c r="H36" s="95"/>
      <c r="I36" s="95"/>
      <c r="J36" s="95"/>
      <c r="K36" s="95"/>
      <c r="L36" s="98"/>
    </row>
    <row r="37" spans="1:12" ht="12.75">
      <c r="A37" s="103" t="s">
        <v>73</v>
      </c>
      <c r="B37" s="104"/>
      <c r="C37" s="95"/>
      <c r="D37" s="95"/>
      <c r="E37" s="95"/>
      <c r="F37" s="95"/>
      <c r="G37" s="95"/>
      <c r="H37" s="95"/>
      <c r="I37" s="95"/>
      <c r="J37" s="95"/>
      <c r="K37" s="95"/>
      <c r="L37" s="98"/>
    </row>
    <row r="38" spans="1:12" ht="12.75">
      <c r="A38" s="103" t="s">
        <v>74</v>
      </c>
      <c r="B38" s="104"/>
      <c r="C38" s="95"/>
      <c r="D38" s="95"/>
      <c r="E38" s="95"/>
      <c r="F38" s="95"/>
      <c r="G38" s="95"/>
      <c r="H38" s="95"/>
      <c r="I38" s="95"/>
      <c r="J38" s="95"/>
      <c r="K38" s="95"/>
      <c r="L38" s="98"/>
    </row>
    <row r="39" spans="1:12" ht="12.75">
      <c r="A39" s="103" t="s">
        <v>75</v>
      </c>
      <c r="B39" s="104"/>
      <c r="C39" s="95"/>
      <c r="D39" s="95"/>
      <c r="E39" s="95"/>
      <c r="F39" s="95"/>
      <c r="G39" s="95"/>
      <c r="H39" s="95"/>
      <c r="I39" s="95"/>
      <c r="J39" s="95"/>
      <c r="K39" s="95"/>
      <c r="L39" s="98"/>
    </row>
    <row r="40" spans="1:12" ht="12.75">
      <c r="A40" s="103" t="s">
        <v>76</v>
      </c>
      <c r="B40" s="104"/>
      <c r="C40" s="95"/>
      <c r="D40" s="95"/>
      <c r="E40" s="95"/>
      <c r="F40" s="95"/>
      <c r="G40" s="95"/>
      <c r="H40" s="95"/>
      <c r="I40" s="95"/>
      <c r="J40" s="95"/>
      <c r="K40" s="95"/>
      <c r="L40" s="98"/>
    </row>
    <row r="41" spans="1:12" ht="12.75">
      <c r="A41" s="103" t="s">
        <v>77</v>
      </c>
      <c r="B41" s="104"/>
      <c r="C41" s="95"/>
      <c r="D41" s="95"/>
      <c r="E41" s="95"/>
      <c r="F41" s="95"/>
      <c r="G41" s="95"/>
      <c r="H41" s="95"/>
      <c r="I41" s="95"/>
      <c r="J41" s="95"/>
      <c r="K41" s="95"/>
      <c r="L41" s="98"/>
    </row>
    <row r="42" spans="1:12" ht="12.75">
      <c r="A42" s="103" t="s">
        <v>78</v>
      </c>
      <c r="B42" s="104"/>
      <c r="C42" s="95"/>
      <c r="D42" s="95"/>
      <c r="E42" s="95"/>
      <c r="F42" s="95"/>
      <c r="G42" s="95"/>
      <c r="H42" s="95"/>
      <c r="I42" s="95"/>
      <c r="J42" s="95"/>
      <c r="K42" s="95"/>
      <c r="L42" s="98"/>
    </row>
    <row r="43" spans="1:12" ht="12.75">
      <c r="A43" s="103"/>
      <c r="B43" s="104" t="s">
        <v>79</v>
      </c>
      <c r="C43" s="95"/>
      <c r="D43" s="95"/>
      <c r="E43" s="95"/>
      <c r="F43" s="95"/>
      <c r="G43" s="95"/>
      <c r="H43" s="95"/>
      <c r="I43" s="95"/>
      <c r="J43" s="95"/>
      <c r="K43" s="95"/>
      <c r="L43" s="98"/>
    </row>
    <row r="44" spans="1:12" ht="12.75">
      <c r="A44" s="103"/>
      <c r="B44" s="104" t="s">
        <v>80</v>
      </c>
      <c r="C44" s="95"/>
      <c r="D44" s="95"/>
      <c r="E44" s="95"/>
      <c r="F44" s="95"/>
      <c r="G44" s="95"/>
      <c r="H44" s="95"/>
      <c r="I44" s="95"/>
      <c r="J44" s="95"/>
      <c r="K44" s="95"/>
      <c r="L44" s="98"/>
    </row>
    <row r="45" spans="1:12" ht="12.75">
      <c r="A45" s="103" t="s">
        <v>81</v>
      </c>
      <c r="B45" s="104"/>
      <c r="C45" s="95"/>
      <c r="D45" s="95"/>
      <c r="E45" s="95"/>
      <c r="F45" s="95"/>
      <c r="G45" s="95"/>
      <c r="H45" s="95"/>
      <c r="I45" s="95"/>
      <c r="J45" s="95"/>
      <c r="K45" s="95"/>
      <c r="L45" s="98"/>
    </row>
    <row r="46" spans="1:12" ht="12.75">
      <c r="A46" s="103"/>
      <c r="B46" s="104" t="s">
        <v>82</v>
      </c>
      <c r="C46" s="95"/>
      <c r="D46" s="95"/>
      <c r="E46" s="95"/>
      <c r="F46" s="95"/>
      <c r="G46" s="95"/>
      <c r="H46" s="95"/>
      <c r="I46" s="95"/>
      <c r="J46" s="95"/>
      <c r="K46" s="95"/>
      <c r="L46" s="98"/>
    </row>
    <row r="47" spans="1:12" ht="12.75">
      <c r="A47" s="103" t="s">
        <v>83</v>
      </c>
      <c r="B47" s="104"/>
      <c r="C47" s="95"/>
      <c r="D47" s="95"/>
      <c r="E47" s="95"/>
      <c r="F47" s="95"/>
      <c r="G47" s="95"/>
      <c r="H47" s="95"/>
      <c r="I47" s="95"/>
      <c r="J47" s="95"/>
      <c r="K47" s="95"/>
      <c r="L47" s="98"/>
    </row>
    <row r="48" spans="1:12" ht="12.75">
      <c r="A48" s="103"/>
      <c r="B48" s="104"/>
      <c r="C48" s="95"/>
      <c r="D48" s="95"/>
      <c r="E48" s="95"/>
      <c r="F48" s="95"/>
      <c r="G48" s="95"/>
      <c r="H48" s="95"/>
      <c r="I48" s="95"/>
      <c r="J48" s="95"/>
      <c r="K48" s="95"/>
      <c r="L48" s="98"/>
    </row>
    <row r="49" spans="1:12" ht="12.75">
      <c r="A49" s="105" t="s">
        <v>10</v>
      </c>
      <c r="B49" s="104"/>
      <c r="C49" s="95"/>
      <c r="D49" s="95"/>
      <c r="E49" s="95"/>
      <c r="F49" s="95"/>
      <c r="G49" s="95"/>
      <c r="H49" s="95"/>
      <c r="I49" s="95"/>
      <c r="J49" s="95"/>
      <c r="K49" s="95"/>
      <c r="L49" s="98"/>
    </row>
    <row r="50" spans="1:12" ht="12.75">
      <c r="A50" s="103" t="s">
        <v>84</v>
      </c>
      <c r="B50" s="104"/>
      <c r="C50" s="95"/>
      <c r="D50" s="95"/>
      <c r="E50" s="95"/>
      <c r="F50" s="95"/>
      <c r="G50" s="95"/>
      <c r="H50" s="95"/>
      <c r="I50" s="95"/>
      <c r="J50" s="95"/>
      <c r="K50" s="95"/>
      <c r="L50" s="98"/>
    </row>
    <row r="51" spans="1:12" ht="12.75">
      <c r="A51" s="103" t="s">
        <v>85</v>
      </c>
      <c r="B51" s="104"/>
      <c r="C51" s="95"/>
      <c r="D51" s="95"/>
      <c r="E51" s="95"/>
      <c r="F51" s="95"/>
      <c r="G51" s="95"/>
      <c r="H51" s="95"/>
      <c r="I51" s="95"/>
      <c r="J51" s="95"/>
      <c r="K51" s="95"/>
      <c r="L51" s="98"/>
    </row>
    <row r="52" spans="1:12" ht="12.75">
      <c r="A52" s="103" t="s">
        <v>86</v>
      </c>
      <c r="B52" s="104"/>
      <c r="C52" s="95"/>
      <c r="D52" s="95"/>
      <c r="E52" s="95"/>
      <c r="F52" s="95"/>
      <c r="G52" s="95"/>
      <c r="H52" s="95"/>
      <c r="I52" s="95"/>
      <c r="J52" s="95"/>
      <c r="K52" s="95"/>
      <c r="L52" s="98"/>
    </row>
    <row r="53" spans="1:12" ht="12.75">
      <c r="A53" s="103"/>
      <c r="B53" s="104"/>
      <c r="C53" s="95"/>
      <c r="D53" s="95"/>
      <c r="E53" s="95"/>
      <c r="F53" s="95"/>
      <c r="G53" s="95"/>
      <c r="H53" s="95"/>
      <c r="I53" s="95"/>
      <c r="J53" s="95"/>
      <c r="K53" s="95"/>
      <c r="L53" s="98"/>
    </row>
    <row r="54" spans="1:12" ht="12.75">
      <c r="A54" s="103" t="s">
        <v>87</v>
      </c>
      <c r="B54" s="104"/>
      <c r="C54" s="95"/>
      <c r="D54" s="95"/>
      <c r="E54" s="95"/>
      <c r="F54" s="95"/>
      <c r="G54" s="95"/>
      <c r="H54" s="95"/>
      <c r="I54" s="95"/>
      <c r="J54" s="95"/>
      <c r="K54" s="95"/>
      <c r="L54" s="98"/>
    </row>
    <row r="55" spans="1:12" ht="12.75">
      <c r="A55" s="103" t="s">
        <v>88</v>
      </c>
      <c r="B55" s="104"/>
      <c r="C55" s="95"/>
      <c r="D55" s="95"/>
      <c r="E55" s="95"/>
      <c r="F55" s="95"/>
      <c r="G55" s="95"/>
      <c r="H55" s="95"/>
      <c r="I55" s="95"/>
      <c r="J55" s="95"/>
      <c r="K55" s="95"/>
      <c r="L55" s="98"/>
    </row>
    <row r="56" spans="1:12" ht="12.75">
      <c r="A56" s="103" t="s">
        <v>89</v>
      </c>
      <c r="B56" s="104"/>
      <c r="C56" s="95"/>
      <c r="D56" s="95"/>
      <c r="E56" s="95"/>
      <c r="F56" s="95"/>
      <c r="G56" s="95"/>
      <c r="H56" s="95"/>
      <c r="I56" s="95"/>
      <c r="J56" s="95"/>
      <c r="K56" s="95"/>
      <c r="L56" s="98"/>
    </row>
    <row r="57" spans="1:12" ht="12.75">
      <c r="A57" s="103" t="s">
        <v>90</v>
      </c>
      <c r="B57" s="104"/>
      <c r="C57" s="95"/>
      <c r="D57" s="95"/>
      <c r="E57" s="95"/>
      <c r="F57" s="95"/>
      <c r="G57" s="95"/>
      <c r="H57" s="95"/>
      <c r="I57" s="95"/>
      <c r="J57" s="95"/>
      <c r="K57" s="95"/>
      <c r="L57" s="98"/>
    </row>
    <row r="58" spans="1:12" ht="13.5" thickBot="1">
      <c r="A58" s="106" t="s">
        <v>91</v>
      </c>
      <c r="B58" s="107"/>
      <c r="C58" s="99"/>
      <c r="D58" s="99"/>
      <c r="E58" s="99"/>
      <c r="F58" s="99"/>
      <c r="G58" s="99"/>
      <c r="H58" s="99"/>
      <c r="I58" s="99"/>
      <c r="J58" s="99"/>
      <c r="K58" s="99"/>
      <c r="L58" s="100"/>
    </row>
    <row r="59" ht="13.5" thickTop="1"/>
  </sheetData>
  <sheetProtection/>
  <printOptions/>
  <pageMargins left="0.75" right="0.75" top="1" bottom="1" header="0.5" footer="0.5"/>
  <pageSetup fitToHeight="1" fitToWidth="1" orientation="portrait" scale="91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Frontline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Straver</dc:creator>
  <cp:keywords/>
  <dc:description/>
  <cp:lastModifiedBy>Peggy</cp:lastModifiedBy>
  <cp:lastPrinted>2008-09-30T13:16:39Z</cp:lastPrinted>
  <dcterms:created xsi:type="dcterms:W3CDTF">1999-05-06T23:45:32Z</dcterms:created>
  <dcterms:modified xsi:type="dcterms:W3CDTF">2008-10-04T21:42:15Z</dcterms:modified>
  <cp:category/>
  <cp:version/>
  <cp:contentType/>
  <cp:contentStatus/>
</cp:coreProperties>
</file>