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1"/>
  </bookViews>
  <sheets>
    <sheet name="Regression output" sheetId="1" r:id="rId1"/>
    <sheet name="A" sheetId="2" r:id="rId2"/>
  </sheets>
  <definedNames>
    <definedName name="__123Graph_ACOSTREGRESSION" hidden="1">'A'!$B$8:$B$28</definedName>
    <definedName name="__123Graph_BCOSTREGRESSION" hidden="1">'A'!$D$8:$D$28</definedName>
    <definedName name="__123Graph_XCOSTREGRESSION" hidden="1">'A'!$C$8:$C$28</definedName>
    <definedName name="_Fill" hidden="1">'A'!$A$1</definedName>
    <definedName name="_Key1" hidden="1">'A'!$H$26</definedName>
    <definedName name="_MatInverse_In" hidden="1">'A'!$H$8:$I$28</definedName>
    <definedName name="_MatMult_A" hidden="1">'A'!$H$8:$H$28</definedName>
    <definedName name="_MatMult_B" hidden="1">'A'!$I$8:$I$28</definedName>
    <definedName name="_Order1" hidden="1">255</definedName>
    <definedName name="_Regression_Out" hidden="1">'A'!$A$33</definedName>
    <definedName name="_Regression_X" hidden="1">'A'!$C$8:$C$28</definedName>
    <definedName name="_Regression_Y" hidden="1">'A'!$B$8:$B$28</definedName>
    <definedName name="_Sort" hidden="1">'A'!$H$25:$H$26</definedName>
    <definedName name="_xlnm.Print_Area" localSheetId="1">'A'!$A$1:$I$59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<sst xmlns="http://schemas.openxmlformats.org/spreadsheetml/2006/main" count="61" uniqueCount="58">
  <si>
    <t>SOLE SUPPORT SHOE COMPANY</t>
  </si>
  <si>
    <t>Midwest Shoe Facility</t>
  </si>
  <si>
    <t>TOTAL</t>
  </si>
  <si>
    <t>PREDICTED</t>
  </si>
  <si>
    <t>MONTH</t>
  </si>
  <si>
    <t>COST</t>
  </si>
  <si>
    <t>PRODUCED</t>
  </si>
  <si>
    <t>COSTS</t>
  </si>
  <si>
    <t>W&amp;R COST</t>
  </si>
  <si>
    <t>RUNNING</t>
  </si>
  <si>
    <t>WALKING</t>
  </si>
  <si>
    <t>BASKETBALL</t>
  </si>
  <si>
    <t>SPECIALTY</t>
  </si>
  <si>
    <t>Predicted:</t>
  </si>
  <si>
    <t>TOTAL:</t>
  </si>
  <si>
    <t>Regression Output:</t>
  </si>
  <si>
    <t>Constant</t>
  </si>
  <si>
    <t>Std Err of Y Est</t>
  </si>
  <si>
    <t>R Squared</t>
  </si>
  <si>
    <t>No. of Observations</t>
  </si>
  <si>
    <t>Degrees of Freedom</t>
  </si>
  <si>
    <t>X Coefficient(s)</t>
  </si>
  <si>
    <t>Std Err of Coef.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</si>
  <si>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</si>
  <si>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</si>
  <si>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</si>
  <si>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</si>
  <si>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</si>
  <si>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</si>
  <si>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</si>
  <si>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</si>
  <si>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</si>
  <si>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</si>
  <si>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</si>
  <si>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</si>
  <si>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</si>
  <si>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</si>
  <si>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</si>
  <si>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</si>
  <si>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</si>
  <si>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</si>
  <si>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</si>
  <si>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</si>
  <si>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</si>
  <si>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</si>
  <si>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</si>
  <si>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</si>
  <si>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</si>
  <si>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y=predicted</t>
  </si>
  <si>
    <t>event</t>
  </si>
  <si>
    <t>Y range of input</t>
  </si>
  <si>
    <t>to regression</t>
  </si>
  <si>
    <t>x range of input</t>
  </si>
  <si>
    <t>Independent var</t>
  </si>
  <si>
    <t>Formula uses output</t>
  </si>
  <si>
    <t>from regression</t>
  </si>
  <si>
    <t>Over Cost</t>
  </si>
  <si>
    <t>CORR: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</si>
</sst>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_)"/>
  </numFmts>
  <fonts count="7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0"/>
    </font>
    <font>
      <sz val="9"/>
      <name val="Arial MT"/>
      <family val="0"/>
    </font>
    <font>
      <i/>
      <sz val="10"/>
      <name val="Arial MT"/>
      <family val="0"/>
    </font>
    <font>
      <sz val="8"/>
      <name val="Arial MT"/>
      <family val="0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Regression Analysis
Relation of Shoe Pairs Cost to Production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A!$C$8:$C$28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A!$B$8:$B$28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A!$C$8:$C$28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A!$D$8:$D$28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10054874"/>
        <c:axId val="23385003"/>
      </c:scatterChart>
      <c:valAx>
        <c:axId val="10054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3385003"/>
        <c:crosses val="autoZero"/>
        <c:crossBetween val="midCat"/>
        <c:dispUnits/>
      </c:valAx>
      <c:valAx>
        <c:axId val="23385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054874"/>
        <c:crosses val="autoZero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41</xdr:row>
      <xdr:rowOff>38100</xdr:rowOff>
    </xdr:from>
    <xdr:to>
      <xdr:col>5</xdr:col>
      <xdr:colOff>428625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114300" y="6696075"/>
        <a:ext cx="37528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257175</xdr:colOff>
      <xdr:row>4</xdr:row>
      <xdr:rowOff>161925</xdr:rowOff>
    </xdr:from>
    <xdr:to>
      <xdr:col>2</xdr:col>
      <xdr:colOff>304800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476375" y="819150"/>
          <a:ext cx="47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3</xdr:col>
      <xdr:colOff>361950</xdr:colOff>
      <xdr:row>3</xdr:row>
      <xdr:rowOff>152400</xdr:rowOff>
    </xdr:from>
    <xdr:to>
      <xdr:col>3</xdr:col>
      <xdr:colOff>457200</xdr:colOff>
      <xdr:row>5</xdr:row>
      <xdr:rowOff>28575</xdr:rowOff>
    </xdr:to>
    <xdr:sp>
      <xdr:nvSpPr>
        <xdr:cNvPr id="3" name="Line 3"/>
        <xdr:cNvSpPr>
          <a:spLocks/>
        </xdr:cNvSpPr>
      </xdr:nvSpPr>
      <xdr:spPr>
        <a:xfrm>
          <a:off x="2343150" y="638175"/>
          <a:ext cx="952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95250</xdr:colOff>
      <xdr:row>5</xdr:row>
      <xdr:rowOff>0</xdr:rowOff>
    </xdr:from>
    <xdr:to>
      <xdr:col>1</xdr:col>
      <xdr:colOff>209550</xdr:colOff>
      <xdr:row>5</xdr:row>
      <xdr:rowOff>142875</xdr:rowOff>
    </xdr:to>
    <xdr:sp>
      <xdr:nvSpPr>
        <xdr:cNvPr id="4" name="Line 4"/>
        <xdr:cNvSpPr>
          <a:spLocks/>
        </xdr:cNvSpPr>
      </xdr:nvSpPr>
      <xdr:spPr>
        <a:xfrm>
          <a:off x="647700" y="828675"/>
          <a:ext cx="1143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3</xdr:col>
      <xdr:colOff>676275</xdr:colOff>
      <xdr:row>5</xdr:row>
      <xdr:rowOff>0</xdr:rowOff>
    </xdr:from>
    <xdr:to>
      <xdr:col>4</xdr:col>
      <xdr:colOff>133350</xdr:colOff>
      <xdr:row>6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2657475" y="828675"/>
          <a:ext cx="1905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6">
      <selection activeCell="A1" sqref="A1:I21"/>
    </sheetView>
  </sheetViews>
  <sheetFormatPr defaultColWidth="9.140625" defaultRowHeight="12.75"/>
  <cols>
    <col min="1" max="1" width="15.8515625" style="0" customWidth="1"/>
    <col min="2" max="2" width="15.140625" style="0" customWidth="1"/>
    <col min="3" max="3" width="13.7109375" style="0" customWidth="1"/>
  </cols>
  <sheetData>
    <row r="1" ht="12.75">
      <c r="A1" t="s">
        <v>23</v>
      </c>
    </row>
    <row r="2" ht="13.5" thickBot="1"/>
    <row r="3" spans="1:2" ht="12.75">
      <c r="A3" s="12" t="s">
        <v>24</v>
      </c>
      <c r="B3" s="12"/>
    </row>
    <row r="4" spans="1:2" ht="12.75">
      <c r="A4" s="9" t="s">
        <v>25</v>
      </c>
      <c r="B4" s="9">
        <v>0.9233125708511315</v>
      </c>
    </row>
    <row r="5" spans="1:2" ht="12.75">
      <c r="A5" s="9" t="s">
        <v>26</v>
      </c>
      <c r="B5" s="9">
        <v>0.8525061034917256</v>
      </c>
    </row>
    <row r="6" spans="1:2" ht="12.75">
      <c r="A6" s="9" t="s">
        <v>27</v>
      </c>
      <c r="B6" s="9">
        <v>0.8447432668333953</v>
      </c>
    </row>
    <row r="7" spans="1:2" ht="12.75">
      <c r="A7" s="9" t="s">
        <v>28</v>
      </c>
      <c r="B7" s="9">
        <v>700.6006914204672</v>
      </c>
    </row>
    <row r="8" spans="1:2" ht="13.5" thickBot="1">
      <c r="A8" s="10" t="s">
        <v>29</v>
      </c>
      <c r="B8" s="10">
        <v>21</v>
      </c>
    </row>
    <row r="10" ht="13.5" thickBot="1">
      <c r="A10" t="s">
        <v>30</v>
      </c>
    </row>
    <row r="11" spans="1:6" ht="12.75">
      <c r="A11" s="11"/>
      <c r="B11" s="11" t="s">
        <v>35</v>
      </c>
      <c r="C11" s="11" t="s">
        <v>36</v>
      </c>
      <c r="D11" s="11" t="s">
        <v>37</v>
      </c>
      <c r="E11" s="11" t="s">
        <v>38</v>
      </c>
      <c r="F11" s="11" t="s">
        <v>39</v>
      </c>
    </row>
    <row r="12" spans="1:6" ht="12.75">
      <c r="A12" s="9" t="s">
        <v>31</v>
      </c>
      <c r="B12" s="9">
        <v>1</v>
      </c>
      <c r="C12" s="9">
        <v>53903649.797270656</v>
      </c>
      <c r="D12" s="9">
        <v>53903649.797270656</v>
      </c>
      <c r="E12" s="9">
        <v>109.8188897967999</v>
      </c>
      <c r="F12" s="9">
        <v>2.462306358209676E-09</v>
      </c>
    </row>
    <row r="13" spans="1:6" ht="12.75">
      <c r="A13" s="9" t="s">
        <v>32</v>
      </c>
      <c r="B13" s="9">
        <v>19</v>
      </c>
      <c r="C13" s="9">
        <v>9325985.247557899</v>
      </c>
      <c r="D13" s="9">
        <v>490841.3288188368</v>
      </c>
      <c r="E13" s="9"/>
      <c r="F13" s="9"/>
    </row>
    <row r="14" spans="1:6" ht="13.5" thickBot="1">
      <c r="A14" s="10" t="s">
        <v>33</v>
      </c>
      <c r="B14" s="10">
        <v>20</v>
      </c>
      <c r="C14" s="10">
        <v>63229635.04482856</v>
      </c>
      <c r="D14" s="10"/>
      <c r="E14" s="10"/>
      <c r="F14" s="10"/>
    </row>
    <row r="15" ht="13.5" thickBot="1"/>
    <row r="16" spans="1:9" ht="12.75">
      <c r="A16" s="11"/>
      <c r="B16" s="11" t="s">
        <v>40</v>
      </c>
      <c r="C16" s="11" t="s">
        <v>28</v>
      </c>
      <c r="D16" s="11" t="s">
        <v>41</v>
      </c>
      <c r="E16" s="11" t="s">
        <v>42</v>
      </c>
      <c r="F16" s="11" t="s">
        <v>43</v>
      </c>
      <c r="G16" s="11" t="s">
        <v>44</v>
      </c>
      <c r="H16" s="11" t="s">
        <v>45</v>
      </c>
      <c r="I16" s="11" t="s">
        <v>46</v>
      </c>
    </row>
    <row r="17" spans="1:9" ht="12.75">
      <c r="A17" s="9" t="s">
        <v>34</v>
      </c>
      <c r="B17" s="9">
        <v>2815.1254424845506</v>
      </c>
      <c r="C17" s="9">
        <v>787.788431189398</v>
      </c>
      <c r="D17" s="9">
        <v>3.573453646982721</v>
      </c>
      <c r="E17" s="9">
        <v>0.0020272276612599872</v>
      </c>
      <c r="F17" s="9">
        <v>1166.2647939570006</v>
      </c>
      <c r="G17" s="9">
        <v>4463.986091012101</v>
      </c>
      <c r="H17" s="9">
        <v>1166.2647939570006</v>
      </c>
      <c r="I17" s="9">
        <v>4463.986091012101</v>
      </c>
    </row>
    <row r="18" spans="1:9" ht="13.5" thickBot="1">
      <c r="A18" s="10" t="s">
        <v>47</v>
      </c>
      <c r="B18" s="10">
        <v>11.9231201421638</v>
      </c>
      <c r="C18" s="10">
        <v>1.1377619238107892</v>
      </c>
      <c r="D18" s="10">
        <v>10.479450834695559</v>
      </c>
      <c r="E18" s="10">
        <v>2.4623063582093933E-09</v>
      </c>
      <c r="F18" s="10">
        <v>9.541756327602291</v>
      </c>
      <c r="G18" s="10">
        <v>14.304483956725308</v>
      </c>
      <c r="H18" s="10">
        <v>9.541756327602291</v>
      </c>
      <c r="I18" s="10">
        <v>14.304483956725308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1"/>
  <sheetViews>
    <sheetView showGridLines="0" tabSelected="1" workbookViewId="0" topLeftCell="A1">
      <selection activeCell="B31" sqref="B31"/>
    </sheetView>
  </sheetViews>
  <sheetFormatPr defaultColWidth="9.7109375" defaultRowHeight="12.75"/>
  <cols>
    <col min="1" max="1" width="8.28125" style="0" customWidth="1"/>
    <col min="2" max="2" width="10.00390625" style="0" customWidth="1"/>
    <col min="3" max="3" width="11.421875" style="0" customWidth="1"/>
    <col min="4" max="4" width="11.00390625" style="0" customWidth="1"/>
    <col min="5" max="5" width="10.8515625" style="0" customWidth="1"/>
    <col min="6" max="6" width="8.57421875" style="0" customWidth="1"/>
    <col min="7" max="7" width="8.28125" style="0" customWidth="1"/>
    <col min="8" max="8" width="11.140625" style="0" customWidth="1"/>
    <col min="9" max="9" width="9.8515625" style="0" customWidth="1"/>
  </cols>
  <sheetData>
    <row r="1" ht="12.75">
      <c r="C1" t="s">
        <v>0</v>
      </c>
    </row>
    <row r="2" ht="12.75">
      <c r="C2" t="s">
        <v>1</v>
      </c>
    </row>
    <row r="4" spans="2:6" ht="13.5">
      <c r="B4" s="13" t="s">
        <v>50</v>
      </c>
      <c r="C4" s="13" t="s">
        <v>52</v>
      </c>
      <c r="D4" s="14" t="s">
        <v>48</v>
      </c>
      <c r="E4" s="13" t="s">
        <v>54</v>
      </c>
      <c r="F4" s="13"/>
    </row>
    <row r="5" spans="2:6" ht="13.5">
      <c r="B5" s="13" t="s">
        <v>51</v>
      </c>
      <c r="C5" s="13" t="s">
        <v>53</v>
      </c>
      <c r="D5" s="13" t="s">
        <v>49</v>
      </c>
      <c r="E5" s="13" t="s">
        <v>55</v>
      </c>
      <c r="F5" s="13"/>
    </row>
    <row r="6" spans="1:9" ht="12.75">
      <c r="A6" s="7"/>
      <c r="B6" s="8" t="s">
        <v>2</v>
      </c>
      <c r="C6" s="8" t="s">
        <v>2</v>
      </c>
      <c r="D6" s="8" t="s">
        <v>3</v>
      </c>
      <c r="E6" s="8" t="s">
        <v>2</v>
      </c>
      <c r="F6" s="7"/>
      <c r="G6" s="7"/>
      <c r="H6" s="7"/>
      <c r="I6" s="7"/>
    </row>
    <row r="7" spans="1:10" ht="12.7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56</v>
      </c>
    </row>
    <row r="8" spans="1:10" ht="12.75">
      <c r="A8" s="1">
        <v>33197</v>
      </c>
      <c r="B8" s="2">
        <v>11418.09</v>
      </c>
      <c r="C8">
        <f aca="true" t="shared" si="0" ref="C8:C28">SUM(F8:I8)</f>
        <v>779</v>
      </c>
      <c r="D8" s="2">
        <f aca="true" t="shared" si="1" ref="D8:D29">2815.125+(C8*11.92312)</f>
        <v>12103.235480000001</v>
      </c>
      <c r="E8" s="2">
        <v>5496.51315789474</v>
      </c>
      <c r="F8">
        <v>250</v>
      </c>
      <c r="G8">
        <v>125</v>
      </c>
      <c r="H8">
        <v>204</v>
      </c>
      <c r="I8">
        <v>200</v>
      </c>
      <c r="J8" s="15" t="str">
        <f>IF(B8&gt;D8+500,"Over"," ")</f>
        <v> </v>
      </c>
    </row>
    <row r="9" spans="1:10" ht="12.75">
      <c r="A9" s="1">
        <v>33167</v>
      </c>
      <c r="B9" s="2">
        <v>11795.05</v>
      </c>
      <c r="C9">
        <f t="shared" si="0"/>
        <v>743</v>
      </c>
      <c r="D9" s="2">
        <f t="shared" si="1"/>
        <v>11674.00316</v>
      </c>
      <c r="E9" s="2">
        <v>5127.59239569314</v>
      </c>
      <c r="F9">
        <v>223</v>
      </c>
      <c r="G9">
        <v>100</v>
      </c>
      <c r="H9">
        <v>201</v>
      </c>
      <c r="I9">
        <v>219</v>
      </c>
      <c r="J9" s="15" t="str">
        <f aca="true" t="shared" si="2" ref="J9:J28">IF(B9&gt;D9+500,"Over"," ")</f>
        <v> </v>
      </c>
    </row>
    <row r="10" spans="1:10" ht="12.75">
      <c r="A10" s="1">
        <v>33137</v>
      </c>
      <c r="B10" s="2">
        <v>12992.58</v>
      </c>
      <c r="C10">
        <f t="shared" si="0"/>
        <v>818</v>
      </c>
      <c r="D10" s="2">
        <f t="shared" si="1"/>
        <v>12568.23716</v>
      </c>
      <c r="E10" s="2">
        <v>5241.50537897311</v>
      </c>
      <c r="F10">
        <v>225</v>
      </c>
      <c r="G10">
        <v>105</v>
      </c>
      <c r="H10">
        <v>198</v>
      </c>
      <c r="I10">
        <v>290</v>
      </c>
      <c r="J10" s="15" t="str">
        <f t="shared" si="2"/>
        <v> </v>
      </c>
    </row>
    <row r="11" spans="1:10" ht="12.75">
      <c r="A11" s="1">
        <v>33107</v>
      </c>
      <c r="B11" s="2">
        <v>9498.56</v>
      </c>
      <c r="C11">
        <f t="shared" si="0"/>
        <v>608</v>
      </c>
      <c r="D11" s="2">
        <f t="shared" si="1"/>
        <v>10064.38196</v>
      </c>
      <c r="E11" s="2">
        <v>4749.28</v>
      </c>
      <c r="F11">
        <v>200</v>
      </c>
      <c r="G11">
        <v>104</v>
      </c>
      <c r="H11">
        <v>184</v>
      </c>
      <c r="I11">
        <v>120</v>
      </c>
      <c r="J11" s="15" t="str">
        <f t="shared" si="2"/>
        <v> </v>
      </c>
    </row>
    <row r="12" spans="1:10" ht="12.75">
      <c r="A12" s="1">
        <v>33077</v>
      </c>
      <c r="B12" s="2">
        <v>9543.25</v>
      </c>
      <c r="C12">
        <f t="shared" si="0"/>
        <v>603</v>
      </c>
      <c r="D12" s="2">
        <f t="shared" si="1"/>
        <v>10004.766360000001</v>
      </c>
      <c r="E12" s="2">
        <v>6188.07752902156</v>
      </c>
      <c r="F12">
        <v>215</v>
      </c>
      <c r="G12">
        <v>176</v>
      </c>
      <c r="H12">
        <v>102</v>
      </c>
      <c r="I12">
        <v>110</v>
      </c>
      <c r="J12" s="15" t="str">
        <f t="shared" si="2"/>
        <v> </v>
      </c>
    </row>
    <row r="13" spans="1:10" ht="12.75">
      <c r="A13" s="1">
        <v>33047</v>
      </c>
      <c r="B13" s="2">
        <v>11948.35</v>
      </c>
      <c r="C13">
        <f t="shared" si="0"/>
        <v>765</v>
      </c>
      <c r="D13" s="2">
        <f t="shared" si="1"/>
        <v>11936.311800000001</v>
      </c>
      <c r="E13" s="2">
        <v>6138.17196078431</v>
      </c>
      <c r="F13">
        <v>193</v>
      </c>
      <c r="G13">
        <v>200</v>
      </c>
      <c r="H13">
        <v>142</v>
      </c>
      <c r="I13">
        <v>230</v>
      </c>
      <c r="J13" s="15" t="str">
        <f t="shared" si="2"/>
        <v> </v>
      </c>
    </row>
    <row r="14" spans="1:10" ht="12.75">
      <c r="A14" s="1">
        <v>33017</v>
      </c>
      <c r="B14" s="2">
        <v>11118.29</v>
      </c>
      <c r="C14">
        <f t="shared" si="0"/>
        <v>809</v>
      </c>
      <c r="D14" s="2">
        <f t="shared" si="1"/>
        <v>12460.92908</v>
      </c>
      <c r="E14" s="2">
        <v>6019.54390605686</v>
      </c>
      <c r="F14">
        <v>212</v>
      </c>
      <c r="G14">
        <v>226</v>
      </c>
      <c r="H14">
        <v>145</v>
      </c>
      <c r="I14">
        <v>226</v>
      </c>
      <c r="J14" s="15" t="str">
        <f t="shared" si="2"/>
        <v> </v>
      </c>
    </row>
    <row r="15" spans="1:10" ht="12.75">
      <c r="A15" s="1">
        <v>32987</v>
      </c>
      <c r="B15" s="2">
        <v>12501.73</v>
      </c>
      <c r="C15">
        <f t="shared" si="0"/>
        <v>801</v>
      </c>
      <c r="D15" s="2">
        <f t="shared" si="1"/>
        <v>12365.54412</v>
      </c>
      <c r="E15" s="2">
        <v>8272.05605493134</v>
      </c>
      <c r="F15">
        <v>320</v>
      </c>
      <c r="G15">
        <v>210</v>
      </c>
      <c r="H15">
        <v>132</v>
      </c>
      <c r="I15">
        <v>139</v>
      </c>
      <c r="J15" s="15" t="str">
        <f t="shared" si="2"/>
        <v> </v>
      </c>
    </row>
    <row r="16" spans="1:10" ht="12.75">
      <c r="A16" s="1">
        <v>32957</v>
      </c>
      <c r="B16" s="2">
        <v>10292.69</v>
      </c>
      <c r="C16">
        <f t="shared" si="0"/>
        <v>635</v>
      </c>
      <c r="D16" s="2">
        <f t="shared" si="1"/>
        <v>10386.3062</v>
      </c>
      <c r="E16" s="2">
        <v>5948.6885511811</v>
      </c>
      <c r="F16">
        <v>217</v>
      </c>
      <c r="G16">
        <v>150</v>
      </c>
      <c r="H16">
        <v>165</v>
      </c>
      <c r="I16">
        <v>103</v>
      </c>
      <c r="J16" s="15" t="str">
        <f t="shared" si="2"/>
        <v> </v>
      </c>
    </row>
    <row r="17" spans="1:10" ht="12.75">
      <c r="A17" s="1">
        <v>32927</v>
      </c>
      <c r="B17" s="2">
        <v>8998.31</v>
      </c>
      <c r="C17">
        <f t="shared" si="0"/>
        <v>541</v>
      </c>
      <c r="D17" s="2">
        <f t="shared" si="1"/>
        <v>9265.532920000001</v>
      </c>
      <c r="E17" s="2">
        <v>4174.81665434381</v>
      </c>
      <c r="F17">
        <v>201</v>
      </c>
      <c r="G17">
        <v>50</v>
      </c>
      <c r="H17">
        <v>170</v>
      </c>
      <c r="I17">
        <v>120</v>
      </c>
      <c r="J17" s="15" t="str">
        <f t="shared" si="2"/>
        <v> </v>
      </c>
    </row>
    <row r="18" spans="1:10" ht="12.75">
      <c r="A18" s="1">
        <v>32897</v>
      </c>
      <c r="B18" s="2">
        <v>11894.66</v>
      </c>
      <c r="C18">
        <f t="shared" si="0"/>
        <v>704</v>
      </c>
      <c r="D18" s="2">
        <f t="shared" si="1"/>
        <v>11209.00148</v>
      </c>
      <c r="E18" s="2">
        <v>6335.93394886364</v>
      </c>
      <c r="F18">
        <v>145</v>
      </c>
      <c r="G18">
        <v>230</v>
      </c>
      <c r="H18">
        <v>210</v>
      </c>
      <c r="I18">
        <v>119</v>
      </c>
      <c r="J18" s="15" t="str">
        <f t="shared" si="2"/>
        <v>Over</v>
      </c>
    </row>
    <row r="19" spans="1:10" ht="12.75">
      <c r="A19" s="1">
        <v>32867</v>
      </c>
      <c r="B19" s="2">
        <v>11923.68</v>
      </c>
      <c r="C19">
        <f t="shared" si="0"/>
        <v>668</v>
      </c>
      <c r="D19" s="2">
        <f t="shared" si="1"/>
        <v>10779.76916</v>
      </c>
      <c r="E19" s="2">
        <v>5961.84</v>
      </c>
      <c r="F19">
        <v>214</v>
      </c>
      <c r="G19">
        <v>120</v>
      </c>
      <c r="H19">
        <v>214</v>
      </c>
      <c r="I19">
        <v>120</v>
      </c>
      <c r="J19" s="15" t="str">
        <f t="shared" si="2"/>
        <v>Over</v>
      </c>
    </row>
    <row r="20" spans="1:10" ht="12.75">
      <c r="A20" s="1">
        <v>32837</v>
      </c>
      <c r="B20" s="2">
        <v>13000.25</v>
      </c>
      <c r="C20">
        <f t="shared" si="0"/>
        <v>901</v>
      </c>
      <c r="D20" s="2">
        <f t="shared" si="1"/>
        <v>13557.85612</v>
      </c>
      <c r="E20" s="2">
        <v>6839.19922308546</v>
      </c>
      <c r="F20">
        <v>234</v>
      </c>
      <c r="G20">
        <v>240</v>
      </c>
      <c r="H20">
        <v>234</v>
      </c>
      <c r="I20">
        <v>193</v>
      </c>
      <c r="J20" s="15" t="str">
        <f t="shared" si="2"/>
        <v> </v>
      </c>
    </row>
    <row r="21" spans="1:10" ht="12.75">
      <c r="A21" s="1">
        <v>32807</v>
      </c>
      <c r="B21" s="2">
        <v>9794.87</v>
      </c>
      <c r="C21">
        <f t="shared" si="0"/>
        <v>597</v>
      </c>
      <c r="D21" s="2">
        <f t="shared" si="1"/>
        <v>9933.227640000001</v>
      </c>
      <c r="E21" s="2">
        <v>5791.60654941374</v>
      </c>
      <c r="F21">
        <v>214</v>
      </c>
      <c r="G21">
        <v>139</v>
      </c>
      <c r="H21">
        <v>120</v>
      </c>
      <c r="I21">
        <v>124</v>
      </c>
      <c r="J21" s="15" t="str">
        <f t="shared" si="2"/>
        <v> </v>
      </c>
    </row>
    <row r="22" spans="1:10" ht="12.75">
      <c r="A22" s="1">
        <v>32777</v>
      </c>
      <c r="B22" s="2">
        <v>14595.99</v>
      </c>
      <c r="C22">
        <f t="shared" si="0"/>
        <v>943</v>
      </c>
      <c r="D22" s="2">
        <f t="shared" si="1"/>
        <v>14058.62716</v>
      </c>
      <c r="E22" s="2">
        <v>7429.56012725345</v>
      </c>
      <c r="F22">
        <v>320</v>
      </c>
      <c r="G22">
        <v>160</v>
      </c>
      <c r="H22">
        <v>311</v>
      </c>
      <c r="I22">
        <v>152</v>
      </c>
      <c r="J22" s="15" t="str">
        <f t="shared" si="2"/>
        <v>Over</v>
      </c>
    </row>
    <row r="23" spans="1:10" ht="12.75">
      <c r="A23" s="1">
        <v>32747</v>
      </c>
      <c r="B23" s="2">
        <v>12993.65</v>
      </c>
      <c r="C23">
        <f t="shared" si="0"/>
        <v>767</v>
      </c>
      <c r="D23" s="2">
        <f t="shared" si="1"/>
        <v>11960.15804</v>
      </c>
      <c r="E23" s="2">
        <v>8317.96890482399</v>
      </c>
      <c r="F23">
        <v>320</v>
      </c>
      <c r="G23">
        <v>171</v>
      </c>
      <c r="H23">
        <v>104</v>
      </c>
      <c r="I23">
        <v>172</v>
      </c>
      <c r="J23" s="15" t="str">
        <f t="shared" si="2"/>
        <v>Over</v>
      </c>
    </row>
    <row r="24" spans="1:10" ht="12.75">
      <c r="A24" s="1">
        <v>32717</v>
      </c>
      <c r="B24" s="2">
        <v>9064.52</v>
      </c>
      <c r="C24">
        <f t="shared" si="0"/>
        <v>528</v>
      </c>
      <c r="D24" s="2">
        <f t="shared" si="1"/>
        <v>9110.532360000001</v>
      </c>
      <c r="E24" s="2">
        <v>4291.91287878788</v>
      </c>
      <c r="F24">
        <v>100</v>
      </c>
      <c r="G24">
        <v>150</v>
      </c>
      <c r="H24">
        <v>150</v>
      </c>
      <c r="I24">
        <v>128</v>
      </c>
      <c r="J24" s="15" t="str">
        <f t="shared" si="2"/>
        <v> </v>
      </c>
    </row>
    <row r="25" spans="1:10" ht="12.75">
      <c r="A25" s="1">
        <v>32687</v>
      </c>
      <c r="B25" s="2">
        <v>8180.26</v>
      </c>
      <c r="C25">
        <f t="shared" si="0"/>
        <v>462</v>
      </c>
      <c r="D25" s="2">
        <f t="shared" si="1"/>
        <v>8323.60644</v>
      </c>
      <c r="E25" s="2">
        <v>3930.77428571429</v>
      </c>
      <c r="F25">
        <v>120</v>
      </c>
      <c r="G25">
        <v>102</v>
      </c>
      <c r="H25">
        <v>120</v>
      </c>
      <c r="I25">
        <v>120</v>
      </c>
      <c r="J25" s="15" t="str">
        <f t="shared" si="2"/>
        <v> </v>
      </c>
    </row>
    <row r="26" spans="1:10" ht="12.75">
      <c r="A26" s="1">
        <v>32657</v>
      </c>
      <c r="B26" s="2">
        <v>9786.36</v>
      </c>
      <c r="C26">
        <f t="shared" si="0"/>
        <v>554</v>
      </c>
      <c r="D26" s="2">
        <f t="shared" si="1"/>
        <v>9420.53348</v>
      </c>
      <c r="E26" s="2">
        <v>4504.55198555957</v>
      </c>
      <c r="F26">
        <v>157</v>
      </c>
      <c r="G26">
        <v>98</v>
      </c>
      <c r="H26">
        <v>157</v>
      </c>
      <c r="I26">
        <v>142</v>
      </c>
      <c r="J26" s="15" t="str">
        <f t="shared" si="2"/>
        <v> </v>
      </c>
    </row>
    <row r="27" spans="1:10" ht="12.75">
      <c r="A27" s="1">
        <v>32627</v>
      </c>
      <c r="B27" s="2">
        <v>8310.03</v>
      </c>
      <c r="C27">
        <f t="shared" si="0"/>
        <v>563</v>
      </c>
      <c r="D27" s="2">
        <f t="shared" si="1"/>
        <v>9527.84156</v>
      </c>
      <c r="E27" s="2">
        <v>3808.14873889876</v>
      </c>
      <c r="F27">
        <v>163</v>
      </c>
      <c r="G27">
        <v>95</v>
      </c>
      <c r="H27">
        <v>210</v>
      </c>
      <c r="I27">
        <v>95</v>
      </c>
      <c r="J27" s="15" t="str">
        <f t="shared" si="2"/>
        <v> </v>
      </c>
    </row>
    <row r="28" spans="1:10" ht="12.75">
      <c r="A28" s="1">
        <v>32597</v>
      </c>
      <c r="B28" s="2">
        <v>9537.85</v>
      </c>
      <c r="C28">
        <f t="shared" si="0"/>
        <v>475</v>
      </c>
      <c r="D28" s="2">
        <f t="shared" si="1"/>
        <v>8478.607</v>
      </c>
      <c r="E28" s="2">
        <v>5321.11631578947</v>
      </c>
      <c r="F28">
        <v>175</v>
      </c>
      <c r="G28">
        <v>90</v>
      </c>
      <c r="H28">
        <v>100</v>
      </c>
      <c r="I28">
        <v>110</v>
      </c>
      <c r="J28" s="15" t="str">
        <f t="shared" si="2"/>
        <v>Over</v>
      </c>
    </row>
    <row r="29" spans="1:4" ht="12.75">
      <c r="A29" s="4" t="s">
        <v>13</v>
      </c>
      <c r="C29" s="5">
        <v>1000</v>
      </c>
      <c r="D29" s="6">
        <f t="shared" si="1"/>
        <v>14738.245</v>
      </c>
    </row>
    <row r="30" spans="1:9" ht="12.75">
      <c r="A30" t="s">
        <v>14</v>
      </c>
      <c r="B30" s="2">
        <f>SUM(B8:B29)</f>
        <v>229189.02000000002</v>
      </c>
      <c r="C30" s="3">
        <f>SUM(C8:C29)</f>
        <v>15264</v>
      </c>
      <c r="D30" s="2"/>
      <c r="E30" s="2">
        <f>SUM(E8:E29)</f>
        <v>119888.85854707024</v>
      </c>
      <c r="F30" s="3">
        <f>SUM(F8:F29)</f>
        <v>4418</v>
      </c>
      <c r="G30" s="3">
        <f>SUM(G8:G29)</f>
        <v>3041</v>
      </c>
      <c r="H30" s="3">
        <f>SUM(H8:H29)</f>
        <v>3573</v>
      </c>
      <c r="I30" s="3">
        <f>SUM(I8:I29)</f>
        <v>3232</v>
      </c>
    </row>
    <row r="31" spans="1:9" ht="12.75">
      <c r="A31" t="s">
        <v>57</v>
      </c>
      <c r="B31" s="16">
        <f>CORREL(B8:B28,C8:C28)</f>
        <v>0.9233125708511316</v>
      </c>
      <c r="C31" s="3"/>
      <c r="D31" s="2"/>
      <c r="E31" s="2"/>
      <c r="F31" s="3"/>
      <c r="G31" s="3"/>
      <c r="H31" s="3"/>
      <c r="I31" s="3"/>
    </row>
    <row r="33" ht="12.75">
      <c r="B33" t="s">
        <v>15</v>
      </c>
    </row>
    <row r="34" spans="1:5" ht="12.75">
      <c r="A34" t="s">
        <v>16</v>
      </c>
      <c r="E34">
        <v>2815.1254424846</v>
      </c>
    </row>
    <row r="35" spans="1:5" ht="12.75">
      <c r="A35" t="s">
        <v>17</v>
      </c>
      <c r="E35">
        <v>700.6006914204675</v>
      </c>
    </row>
    <row r="36" spans="1:5" ht="12.75">
      <c r="A36" t="s">
        <v>18</v>
      </c>
      <c r="E36">
        <v>0.8525061034917256</v>
      </c>
    </row>
    <row r="37" spans="1:5" ht="12.75">
      <c r="A37" t="s">
        <v>19</v>
      </c>
      <c r="E37">
        <v>21</v>
      </c>
    </row>
    <row r="38" spans="1:5" ht="12.75">
      <c r="A38" t="s">
        <v>20</v>
      </c>
      <c r="E38">
        <v>19</v>
      </c>
    </row>
    <row r="40" spans="1:3" ht="12.75">
      <c r="A40" t="s">
        <v>21</v>
      </c>
      <c r="C40">
        <v>11.923120142163727</v>
      </c>
    </row>
    <row r="41" spans="1:3" ht="12.75">
      <c r="A41" t="s">
        <v>22</v>
      </c>
      <c r="C41">
        <v>1.1377619238107906</v>
      </c>
    </row>
  </sheetData>
  <conditionalFormatting sqref="J8:J28">
    <cfRule type="cellIs" priority="1" dxfId="0" operator="equal" stopIfTrue="1">
      <formula>"Over"</formula>
    </cfRule>
  </conditionalFormatting>
  <printOptions/>
  <pageMargins left="0.5" right="0.25" top="0.5" bottom="0.5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Batchelor</dc:creator>
  <cp:keywords/>
  <dc:description/>
  <cp:lastModifiedBy>CS Dept</cp:lastModifiedBy>
  <cp:lastPrinted>1999-05-12T22:04:00Z</cp:lastPrinted>
  <dcterms:created xsi:type="dcterms:W3CDTF">1999-05-12T22:05:33Z</dcterms:created>
  <dcterms:modified xsi:type="dcterms:W3CDTF">2005-01-07T19:06:47Z</dcterms:modified>
  <cp:category/>
  <cp:version/>
  <cp:contentType/>
  <cp:contentStatus/>
</cp:coreProperties>
</file>